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N:\NELCSU\NHSE-PrimaryCare\4-Enhanced Services\Safeguarding LIS\Claim forms\2024-25\"/>
    </mc:Choice>
  </mc:AlternateContent>
  <xr:revisionPtr revIDLastSave="0" documentId="13_ncr:1_{47ADF35C-22DF-401E-8531-6591F3E4A8F9}" xr6:coauthVersionLast="47" xr6:coauthVersionMax="47" xr10:uidLastSave="{00000000-0000-0000-0000-000000000000}"/>
  <workbookProtection workbookAlgorithmName="SHA-512" workbookHashValue="1+feA88eDwo0l+52fAEiRU0QLrJOX9Le+3LyzVcn/Zg2qkDIFw7SxjXsaWjgXleZ0oa2mzc9eUW4syBV9IkDsQ==" workbookSaltValue="62Gz7WLOYmFtPKMmL50QDA==" workbookSpinCount="100000" lockStructure="1"/>
  <bookViews>
    <workbookView xWindow="-28920" yWindow="-120" windowWidth="29040" windowHeight="15990" xr2:uid="{00000000-000D-0000-FFFF-FFFF00000000}"/>
  </bookViews>
  <sheets>
    <sheet name="1. Info and Guidance" sheetId="6" r:id="rId1"/>
    <sheet name="2. Specification" sheetId="3" r:id="rId2"/>
    <sheet name="3. Claim Form" sheetId="4" r:id="rId3"/>
    <sheet name="3. Formulas"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4" l="1"/>
  <c r="F280" i="5" l="1"/>
  <c r="B6" i="4" l="1"/>
  <c r="B5" i="4"/>
  <c r="B4" i="4"/>
  <c r="C13" i="4" l="1"/>
  <c r="B13"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21" i="4"/>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281" i="5"/>
  <c r="D13" i="4" l="1"/>
  <c r="C14" i="4"/>
  <c r="B14" i="4"/>
  <c r="C15" i="4" s="1"/>
  <c r="C11" i="4"/>
  <c r="D14" i="4" l="1"/>
</calcChain>
</file>

<file path=xl/sharedStrings.xml><?xml version="1.0" encoding="utf-8"?>
<sst xmlns="http://schemas.openxmlformats.org/spreadsheetml/2006/main" count="2149" uniqueCount="784">
  <si>
    <t>Practice Code</t>
  </si>
  <si>
    <t>Practice Name</t>
  </si>
  <si>
    <t>NEL Borouhg</t>
  </si>
  <si>
    <t>A1 Code</t>
  </si>
  <si>
    <t>F82001</t>
  </si>
  <si>
    <t>Halbutt Street Surgery</t>
  </si>
  <si>
    <t>P8000</t>
  </si>
  <si>
    <t>F82003</t>
  </si>
  <si>
    <t>Dr M Fatehs Practice</t>
  </si>
  <si>
    <t>F82005</t>
  </si>
  <si>
    <t>Dr M Goyals Practice</t>
  </si>
  <si>
    <t>F82012</t>
  </si>
  <si>
    <t>Five Elms Medical Practice</t>
  </si>
  <si>
    <t>F82015</t>
  </si>
  <si>
    <t>Hedgemans Medical Centre</t>
  </si>
  <si>
    <t>F82017</t>
  </si>
  <si>
    <t>St Albans Surgery</t>
  </si>
  <si>
    <t>F82018</t>
  </si>
  <si>
    <t>Barking Medical Group Practice</t>
  </si>
  <si>
    <t>F82025</t>
  </si>
  <si>
    <t>Dr Bk Jaiswals Practice</t>
  </si>
  <si>
    <t>F82027</t>
  </si>
  <si>
    <t>Dr P Prasads Practice</t>
  </si>
  <si>
    <t>F82034</t>
  </si>
  <si>
    <t>Victoria Medical Centre</t>
  </si>
  <si>
    <t>F82038</t>
  </si>
  <si>
    <t>Dr Sz Haiders Practice</t>
  </si>
  <si>
    <t>F82040</t>
  </si>
  <si>
    <t>John Smith Medical Centre</t>
  </si>
  <si>
    <t>F82042</t>
  </si>
  <si>
    <t>Dr K Johns Practice</t>
  </si>
  <si>
    <t>F82051</t>
  </si>
  <si>
    <t>Laburnum Health Centre</t>
  </si>
  <si>
    <t>F82604</t>
  </si>
  <si>
    <t>Marks Gate Health Centre</t>
  </si>
  <si>
    <t>F82612</t>
  </si>
  <si>
    <t>The White House Surgery</t>
  </si>
  <si>
    <t>F82621</t>
  </si>
  <si>
    <t>Dewey Practice  (Dr Christopher)</t>
  </si>
  <si>
    <t>F82625</t>
  </si>
  <si>
    <t>Abbey Medical Centre</t>
  </si>
  <si>
    <t>F82634</t>
  </si>
  <si>
    <t>Heathway Medical Centre</t>
  </si>
  <si>
    <t>F82642</t>
  </si>
  <si>
    <t>Gables Surgery</t>
  </si>
  <si>
    <t>F82647</t>
  </si>
  <si>
    <t>Dr R Chibbers Practice</t>
  </si>
  <si>
    <t>F82650</t>
  </si>
  <si>
    <t>Dr Aa Ansaris Practice</t>
  </si>
  <si>
    <t>F82660</t>
  </si>
  <si>
    <t>Tulasi Medical Centre</t>
  </si>
  <si>
    <t>F82661</t>
  </si>
  <si>
    <t>Green Lane Surgery</t>
  </si>
  <si>
    <t>F82677</t>
  </si>
  <si>
    <t>Dr A Moghals Practice</t>
  </si>
  <si>
    <t>F82678</t>
  </si>
  <si>
    <t>Dr Km Alkaisy Practice</t>
  </si>
  <si>
    <t>F82679</t>
  </si>
  <si>
    <t>Dr Dp Shahs Practice</t>
  </si>
  <si>
    <t>F82680</t>
  </si>
  <si>
    <t>Highgrove Surgery</t>
  </si>
  <si>
    <t>F86040</t>
  </si>
  <si>
    <t>Dr A Arif's Practice</t>
  </si>
  <si>
    <t>Y01280</t>
  </si>
  <si>
    <t>Shifa Medical Practice</t>
  </si>
  <si>
    <t>Y01719</t>
  </si>
  <si>
    <t>Broad Street Medical Pract Gp Practice</t>
  </si>
  <si>
    <t>Y01795</t>
  </si>
  <si>
    <t>The Oval Practice</t>
  </si>
  <si>
    <t>Y02575</t>
  </si>
  <si>
    <t>Omnes Healthcare Ltd</t>
  </si>
  <si>
    <t>F84003</t>
  </si>
  <si>
    <t>Lower Clapton Group Practice</t>
  </si>
  <si>
    <t>P8006</t>
  </si>
  <si>
    <t>F84008</t>
  </si>
  <si>
    <t>Barton House Group Practice</t>
  </si>
  <si>
    <t>F84013</t>
  </si>
  <si>
    <t>Stamford Hill Group Practice</t>
  </si>
  <si>
    <t>F84015</t>
  </si>
  <si>
    <t>Kingsmead Healthcare</t>
  </si>
  <si>
    <t>F84018</t>
  </si>
  <si>
    <t>The Nightingale Practice</t>
  </si>
  <si>
    <t>F84021</t>
  </si>
  <si>
    <t>London Fields Medical Centre</t>
  </si>
  <si>
    <t>F84033</t>
  </si>
  <si>
    <t>Somerford Grove Practice</t>
  </si>
  <si>
    <t>F84035</t>
  </si>
  <si>
    <t>Richmond Road Medical Centre</t>
  </si>
  <si>
    <t>F84036</t>
  </si>
  <si>
    <t>The Cedar Practice</t>
  </si>
  <si>
    <t>F84038</t>
  </si>
  <si>
    <t>Beechwood Medical Centre</t>
  </si>
  <si>
    <t>F84041</t>
  </si>
  <si>
    <t>Southgate Road Medical Centre</t>
  </si>
  <si>
    <t>F84060</t>
  </si>
  <si>
    <t>Athena Medical Centre</t>
  </si>
  <si>
    <t>F84063</t>
  </si>
  <si>
    <t>The Dalston Practice</t>
  </si>
  <si>
    <t>F84069</t>
  </si>
  <si>
    <t>Well Street Surgery</t>
  </si>
  <si>
    <t>F84072</t>
  </si>
  <si>
    <t>De Beauvoir Surgery</t>
  </si>
  <si>
    <t>F84080</t>
  </si>
  <si>
    <t>Fountayne Road Health Centre</t>
  </si>
  <si>
    <t>F84096</t>
  </si>
  <si>
    <t>The Lawson Practice</t>
  </si>
  <si>
    <t>F84105</t>
  </si>
  <si>
    <t>The Lea Surgery</t>
  </si>
  <si>
    <t>F84115</t>
  </si>
  <si>
    <t>The Statham Grove Surgery</t>
  </si>
  <si>
    <t>F84117</t>
  </si>
  <si>
    <t>Queensbridge Group Practice</t>
  </si>
  <si>
    <t>F84119</t>
  </si>
  <si>
    <t>The Heron Practice</t>
  </si>
  <si>
    <t>F84601</t>
  </si>
  <si>
    <t>Elsdale Street Surgery</t>
  </si>
  <si>
    <t>F84619</t>
  </si>
  <si>
    <t>The Riverside Practice</t>
  </si>
  <si>
    <t>F84620</t>
  </si>
  <si>
    <t>The Wick Health Centre</t>
  </si>
  <si>
    <t>F84621</t>
  </si>
  <si>
    <t>Sandringham Practice</t>
  </si>
  <si>
    <t>F84632</t>
  </si>
  <si>
    <t>The Greenhouse Walk-In</t>
  </si>
  <si>
    <t>F84635</t>
  </si>
  <si>
    <t>Shoreditch Park Surgery</t>
  </si>
  <si>
    <t>F84636</t>
  </si>
  <si>
    <t>The Surgery (Barretts Grove)</t>
  </si>
  <si>
    <t>F84640</t>
  </si>
  <si>
    <t>The Neaman Practice</t>
  </si>
  <si>
    <t>F84668</t>
  </si>
  <si>
    <t>The Clapton Surgery</t>
  </si>
  <si>
    <t>F84685</t>
  </si>
  <si>
    <t>The Elm Practice</t>
  </si>
  <si>
    <t>F84686</t>
  </si>
  <si>
    <t>The Surgery (Cranwich Road)</t>
  </si>
  <si>
    <t>F84692</t>
  </si>
  <si>
    <t>The Hoxton Surgery</t>
  </si>
  <si>
    <t>F84694</t>
  </si>
  <si>
    <t>The Surgery (Brooke Road)</t>
  </si>
  <si>
    <t>F84711</t>
  </si>
  <si>
    <t>Rosewood Practice</t>
  </si>
  <si>
    <t>F84716</t>
  </si>
  <si>
    <t>The Allerton Road Surgery</t>
  </si>
  <si>
    <t>F84719</t>
  </si>
  <si>
    <t>Latimer Health Centre</t>
  </si>
  <si>
    <t>F84720</t>
  </si>
  <si>
    <t>Healy Medical Centre</t>
  </si>
  <si>
    <t>Y00403</t>
  </si>
  <si>
    <t>Trowbridge Practice</t>
  </si>
  <si>
    <t>Y03049</t>
  </si>
  <si>
    <t>Spring Hill Practice</t>
  </si>
  <si>
    <t>F82002</t>
  </si>
  <si>
    <t>Haiderian Medical Centre</t>
  </si>
  <si>
    <t>P8001</t>
  </si>
  <si>
    <t>F82006</t>
  </si>
  <si>
    <t>Cranham Village Surgery</t>
  </si>
  <si>
    <t>F82007</t>
  </si>
  <si>
    <t>The Green Wood Practice</t>
  </si>
  <si>
    <t>F82008</t>
  </si>
  <si>
    <t>Maylands Health Care</t>
  </si>
  <si>
    <t>F82009</t>
  </si>
  <si>
    <t>North Street Medical Care</t>
  </si>
  <si>
    <t>F82010</t>
  </si>
  <si>
    <t>Petersfield Surgery</t>
  </si>
  <si>
    <t>F82011</t>
  </si>
  <si>
    <t>St Edwards Medical Centre</t>
  </si>
  <si>
    <t>F82013</t>
  </si>
  <si>
    <t>Western Road Medical Centre</t>
  </si>
  <si>
    <t>F82014</t>
  </si>
  <si>
    <t>Kucchai</t>
  </si>
  <si>
    <t>F82016</t>
  </si>
  <si>
    <t>Central Park Surgery</t>
  </si>
  <si>
    <t>F82019</t>
  </si>
  <si>
    <t>The Upstairs Surgery</t>
  </si>
  <si>
    <t>F82021</t>
  </si>
  <si>
    <t>The New Medical Centre</t>
  </si>
  <si>
    <t>F82022</t>
  </si>
  <si>
    <t>The Rosewood Medical Centre</t>
  </si>
  <si>
    <t>F82023</t>
  </si>
  <si>
    <t>Dr S Pervez Medical Practice</t>
  </si>
  <si>
    <t>F82028</t>
  </si>
  <si>
    <t>Wood Lane Surgery</t>
  </si>
  <si>
    <t>F82030</t>
  </si>
  <si>
    <t>Lynwood Medical Centre</t>
  </si>
  <si>
    <t>F82031</t>
  </si>
  <si>
    <t>Dr Beheshti</t>
  </si>
  <si>
    <t>F82033</t>
  </si>
  <si>
    <t>Dr VM Patel</t>
  </si>
  <si>
    <t>F82039</t>
  </si>
  <si>
    <t>Dr P &amp; S Poologanathan</t>
  </si>
  <si>
    <t>F82045</t>
  </si>
  <si>
    <t>Chowdhury</t>
  </si>
  <si>
    <t>F82053</t>
  </si>
  <si>
    <t>Upminster Medical Centre</t>
  </si>
  <si>
    <t>F82055</t>
  </si>
  <si>
    <t>Hornchurch Healthcare</t>
  </si>
  <si>
    <t>F82607</t>
  </si>
  <si>
    <t>South HornChurch Medical Practice</t>
  </si>
  <si>
    <t>F82609</t>
  </si>
  <si>
    <t>Dr Pm Patel</t>
  </si>
  <si>
    <t>F82610</t>
  </si>
  <si>
    <t>Dr Gupta</t>
  </si>
  <si>
    <t>F82619</t>
  </si>
  <si>
    <t>Harlow Road Surgery</t>
  </si>
  <si>
    <t>F82624</t>
  </si>
  <si>
    <t>Upminster Bridge Surgery</t>
  </si>
  <si>
    <t>F82627</t>
  </si>
  <si>
    <t>Dr Abdullah</t>
  </si>
  <si>
    <t>F82630</t>
  </si>
  <si>
    <t>Chase Cross Medical Centre</t>
  </si>
  <si>
    <t>F82638</t>
  </si>
  <si>
    <t>Modern Medical Centre</t>
  </si>
  <si>
    <t>F82648</t>
  </si>
  <si>
    <t>Ingrebourne Medical Centre</t>
  </si>
  <si>
    <t>F82649</t>
  </si>
  <si>
    <t>Berwick Surgery</t>
  </si>
  <si>
    <t>F82663</t>
  </si>
  <si>
    <t>Dr Marks Practice</t>
  </si>
  <si>
    <t>F82666</t>
  </si>
  <si>
    <t>The Surgery Dr T Rahman &amp; Dr C Y Tsoi</t>
  </si>
  <si>
    <t>F82670</t>
  </si>
  <si>
    <t>AbbaMoor Surgery</t>
  </si>
  <si>
    <t>F82671</t>
  </si>
  <si>
    <t>Prasad</t>
  </si>
  <si>
    <t>F82674</t>
  </si>
  <si>
    <t>Cranham Health Centre</t>
  </si>
  <si>
    <t>F82675</t>
  </si>
  <si>
    <t>Billet Lane Medical Practice</t>
  </si>
  <si>
    <t>F82686</t>
  </si>
  <si>
    <t>Dr A Patel-Chadwell heath healthcentre</t>
  </si>
  <si>
    <t>Y00312</t>
  </si>
  <si>
    <t>The Robins Surgery, Harold Hill Health C</t>
  </si>
  <si>
    <t>Y02973</t>
  </si>
  <si>
    <t>Kings Park Surgery</t>
  </si>
  <si>
    <t>F84004</t>
  </si>
  <si>
    <t>Market Street Health Group</t>
  </si>
  <si>
    <t>P8005</t>
  </si>
  <si>
    <t>F84006</t>
  </si>
  <si>
    <t>The Shrewsbury Centre</t>
  </si>
  <si>
    <t>F84009</t>
  </si>
  <si>
    <t>Stratford Village Surgery</t>
  </si>
  <si>
    <t>F84010</t>
  </si>
  <si>
    <t>St. Bartholomews Surgery</t>
  </si>
  <si>
    <t>F84014</t>
  </si>
  <si>
    <t>Upton Lane Medical Centre</t>
  </si>
  <si>
    <t>F84017</t>
  </si>
  <si>
    <t>Star Lane Medical Centre</t>
  </si>
  <si>
    <t>F84022</t>
  </si>
  <si>
    <t>Stratford Health Centre</t>
  </si>
  <si>
    <t>F84047</t>
  </si>
  <si>
    <t>Custom House Surgery</t>
  </si>
  <si>
    <t>F84050</t>
  </si>
  <si>
    <t>Boleyn Medical Centre</t>
  </si>
  <si>
    <t>F84052</t>
  </si>
  <si>
    <t>Essex Lodge</t>
  </si>
  <si>
    <t>F84053</t>
  </si>
  <si>
    <t>Greengate Medical Centre</t>
  </si>
  <si>
    <t>F84070</t>
  </si>
  <si>
    <t>Lathom Road Medical Centre</t>
  </si>
  <si>
    <t>F84074</t>
  </si>
  <si>
    <t>The Graham Practice</t>
  </si>
  <si>
    <t>F84077</t>
  </si>
  <si>
    <t>Dr R Samuel &amp; Partner</t>
  </si>
  <si>
    <t>F84086</t>
  </si>
  <si>
    <t>The Forest Practice</t>
  </si>
  <si>
    <t>F84088</t>
  </si>
  <si>
    <t>Plashet Road Medical Centre</t>
  </si>
  <si>
    <t>F84092</t>
  </si>
  <si>
    <t>Glen Road Medical Centre</t>
  </si>
  <si>
    <t>F84093</t>
  </si>
  <si>
    <t>Tollgate Medical Centre</t>
  </si>
  <si>
    <t>F84097</t>
  </si>
  <si>
    <t>Claremont Clinic</t>
  </si>
  <si>
    <t>F84111</t>
  </si>
  <si>
    <t>Abbey Road Medical Practice F84111</t>
  </si>
  <si>
    <t>F84121</t>
  </si>
  <si>
    <t>E12 Health</t>
  </si>
  <si>
    <t>F84124</t>
  </si>
  <si>
    <t>The Project Surgery</t>
  </si>
  <si>
    <t>F84641</t>
  </si>
  <si>
    <t>Birchdale Road Medical Centre</t>
  </si>
  <si>
    <t>F84642</t>
  </si>
  <si>
    <t>LUCAS AVE PRACTICE</t>
  </si>
  <si>
    <t>F84657</t>
  </si>
  <si>
    <t>Cumberland Medical Centre</t>
  </si>
  <si>
    <t>F84658</t>
  </si>
  <si>
    <t>Sangam Practice</t>
  </si>
  <si>
    <t>F84660</t>
  </si>
  <si>
    <t>Dr Cm Patel</t>
  </si>
  <si>
    <t>F84666</t>
  </si>
  <si>
    <t>The Ruiz Medical Practice</t>
  </si>
  <si>
    <t>F84669</t>
  </si>
  <si>
    <t>Newham Medical Centre</t>
  </si>
  <si>
    <t>F84670</t>
  </si>
  <si>
    <t>Westbury Road Medical Practice</t>
  </si>
  <si>
    <t>F84672</t>
  </si>
  <si>
    <t>E7 Health</t>
  </si>
  <si>
    <t>F84673</t>
  </si>
  <si>
    <t>Esk Road Medical Centre</t>
  </si>
  <si>
    <t>F84677</t>
  </si>
  <si>
    <t>East End Medical Centre</t>
  </si>
  <si>
    <t>F84681</t>
  </si>
  <si>
    <t>Balaam Street Practice</t>
  </si>
  <si>
    <t>F84717</t>
  </si>
  <si>
    <t>Royal Docks Medical Practice</t>
  </si>
  <si>
    <t>F84724</t>
  </si>
  <si>
    <t>Woodgrange Medical Practice</t>
  </si>
  <si>
    <t>F84729</t>
  </si>
  <si>
    <t>The Manor Park Practice</t>
  </si>
  <si>
    <t>F84730</t>
  </si>
  <si>
    <t>Dr Pcl Knight</t>
  </si>
  <si>
    <t>F84735</t>
  </si>
  <si>
    <t>The Azad Practice</t>
  </si>
  <si>
    <t>F84739</t>
  </si>
  <si>
    <t>E12 Medical Centre</t>
  </si>
  <si>
    <t>F84740</t>
  </si>
  <si>
    <t>Newham Transitional Practice</t>
  </si>
  <si>
    <t>F84741</t>
  </si>
  <si>
    <t>Dr T Krishnamurthy</t>
  </si>
  <si>
    <t>F84742</t>
  </si>
  <si>
    <t>The Summit Practice</t>
  </si>
  <si>
    <t>F84749</t>
  </si>
  <si>
    <t>Carpenters Practice</t>
  </si>
  <si>
    <t>Y02928</t>
  </si>
  <si>
    <t>E16 Health – Albert Road</t>
  </si>
  <si>
    <t>Y04273</t>
  </si>
  <si>
    <t>Liberty Bridge Road Practice</t>
  </si>
  <si>
    <t>F86007</t>
  </si>
  <si>
    <t>The Forest Edge Practice</t>
  </si>
  <si>
    <t>P8002</t>
  </si>
  <si>
    <t>F86008</t>
  </si>
  <si>
    <t>Gants Hill Medical Centre</t>
  </si>
  <si>
    <t>F86009</t>
  </si>
  <si>
    <t>The Palms Medical Centre</t>
  </si>
  <si>
    <t>F86010</t>
  </si>
  <si>
    <t>Fullwell Cross Med. Ctr.</t>
  </si>
  <si>
    <t>F86012</t>
  </si>
  <si>
    <t>Rydal</t>
  </si>
  <si>
    <t>F86013</t>
  </si>
  <si>
    <t>The Broadway Surgery</t>
  </si>
  <si>
    <t>F86020</t>
  </si>
  <si>
    <t>Glebelands Practice</t>
  </si>
  <si>
    <t>F86022</t>
  </si>
  <si>
    <t>Ilford Medical Centre</t>
  </si>
  <si>
    <t>F86023</t>
  </si>
  <si>
    <t>The Evergreen Surgery</t>
  </si>
  <si>
    <t>F86025</t>
  </si>
  <si>
    <t>Oak Tree Medical Centre</t>
  </si>
  <si>
    <t>F86028</t>
  </si>
  <si>
    <t>Chadwell Heath Surgery</t>
  </si>
  <si>
    <t>F86032</t>
  </si>
  <si>
    <t>Wanstead Place Surgery</t>
  </si>
  <si>
    <t>F86034</t>
  </si>
  <si>
    <t>Green Lane Goodmayes Medical Practice</t>
  </si>
  <si>
    <t>F86042</t>
  </si>
  <si>
    <t>Balfour Road Surgery</t>
  </si>
  <si>
    <t>F86057</t>
  </si>
  <si>
    <t>The Willows Practice</t>
  </si>
  <si>
    <t>F86060</t>
  </si>
  <si>
    <t>Newbury Group Practice</t>
  </si>
  <si>
    <t>F86064</t>
  </si>
  <si>
    <t>The Elmhurst Practice</t>
  </si>
  <si>
    <t>F86066</t>
  </si>
  <si>
    <t>Southdene Surgery</t>
  </si>
  <si>
    <t>F86081</t>
  </si>
  <si>
    <t>Kenwood Medical Centre</t>
  </si>
  <si>
    <t>F86082</t>
  </si>
  <si>
    <t>Ilford Lane Surgery</t>
  </si>
  <si>
    <t>F86083</t>
  </si>
  <si>
    <t>The Eastern Avenue Medical Centre</t>
  </si>
  <si>
    <t>F86085</t>
  </si>
  <si>
    <t>Hainault Surgery</t>
  </si>
  <si>
    <t>F86087</t>
  </si>
  <si>
    <t>Goodmayes Medical Centre</t>
  </si>
  <si>
    <t>F86612</t>
  </si>
  <si>
    <t>The Fullwell Avenue Surgery</t>
  </si>
  <si>
    <t>F86624</t>
  </si>
  <si>
    <t>The Heathcote Primary Care Centre</t>
  </si>
  <si>
    <t>F86637</t>
  </si>
  <si>
    <t>Seven Kings Practice</t>
  </si>
  <si>
    <t>F86641</t>
  </si>
  <si>
    <t>The Shrubberies Medical Centre</t>
  </si>
  <si>
    <t>F86642</t>
  </si>
  <si>
    <t>Castleton Road Health Centre</t>
  </si>
  <si>
    <t>F86652</t>
  </si>
  <si>
    <t>Drive Surgery</t>
  </si>
  <si>
    <t>F86657</t>
  </si>
  <si>
    <t>York Road Surgery</t>
  </si>
  <si>
    <t>F86658</t>
  </si>
  <si>
    <t>Queen Mary Practice</t>
  </si>
  <si>
    <t>F86691</t>
  </si>
  <si>
    <t>Clayhall Clinic</t>
  </si>
  <si>
    <t>F86692</t>
  </si>
  <si>
    <t>Mathukias Surgery</t>
  </si>
  <si>
    <t>F86698</t>
  </si>
  <si>
    <t>Cranbrook Surgery</t>
  </si>
  <si>
    <t>F86702</t>
  </si>
  <si>
    <t>St Clements Surgery</t>
  </si>
  <si>
    <t>F86703</t>
  </si>
  <si>
    <t>The Redbridge Surgery</t>
  </si>
  <si>
    <t>F86707</t>
  </si>
  <si>
    <t>Fence Piece Road Medical Centre</t>
  </si>
  <si>
    <t>F86731</t>
  </si>
  <si>
    <t>Aldersbrook Medical Centre</t>
  </si>
  <si>
    <t>Y00090</t>
  </si>
  <si>
    <t>The Doctors House</t>
  </si>
  <si>
    <t>Y00155</t>
  </si>
  <si>
    <t>Grove Surgery</t>
  </si>
  <si>
    <t>Y00918</t>
  </si>
  <si>
    <t>Granville Medical Centre</t>
  </si>
  <si>
    <t>Y02987</t>
  </si>
  <si>
    <t>The Practice Loxford</t>
  </si>
  <si>
    <t>F84012</t>
  </si>
  <si>
    <t>Albion Health Centre</t>
  </si>
  <si>
    <t>P8004</t>
  </si>
  <si>
    <t>F84016</t>
  </si>
  <si>
    <t>The Mission Practice</t>
  </si>
  <si>
    <t>F84025</t>
  </si>
  <si>
    <t>Gough Walk Practice</t>
  </si>
  <si>
    <t>F84030</t>
  </si>
  <si>
    <t>Ruston Street Clinic</t>
  </si>
  <si>
    <t>F84031</t>
  </si>
  <si>
    <t>Jubilee Street Practice</t>
  </si>
  <si>
    <t>F84034</t>
  </si>
  <si>
    <t>St.Stephens Health Centre</t>
  </si>
  <si>
    <t>F84039</t>
  </si>
  <si>
    <t>Whitechapel Health Centre</t>
  </si>
  <si>
    <t>F84044</t>
  </si>
  <si>
    <t>Harley Grove Medical Ctr.</t>
  </si>
  <si>
    <t>F84051</t>
  </si>
  <si>
    <t>Strouts Place Medical Centre</t>
  </si>
  <si>
    <t>F84054</t>
  </si>
  <si>
    <t>The Limehouse Practice</t>
  </si>
  <si>
    <t>F84055</t>
  </si>
  <si>
    <t>The Grove Road Surgery</t>
  </si>
  <si>
    <t>F84062</t>
  </si>
  <si>
    <t>The Chrisp Street Hth Ctr</t>
  </si>
  <si>
    <t>F84079</t>
  </si>
  <si>
    <t>The Wapping Group Practice</t>
  </si>
  <si>
    <t>F84081</t>
  </si>
  <si>
    <t>The Spitalfields Practice</t>
  </si>
  <si>
    <t>F84083</t>
  </si>
  <si>
    <t>Bethnal Green Health Ctr.</t>
  </si>
  <si>
    <t>F84087</t>
  </si>
  <si>
    <t>Harford Health Centre</t>
  </si>
  <si>
    <t>F84114</t>
  </si>
  <si>
    <t>City Wellbeing Practice</t>
  </si>
  <si>
    <t>F84118</t>
  </si>
  <si>
    <t>Merchant Street Practice</t>
  </si>
  <si>
    <t>F84122</t>
  </si>
  <si>
    <t>Xx Place Health Centre</t>
  </si>
  <si>
    <t>F84123</t>
  </si>
  <si>
    <t>The Globe Town Surgery</t>
  </si>
  <si>
    <t>F84647</t>
  </si>
  <si>
    <t>Roserton Street Surgery</t>
  </si>
  <si>
    <t>F84656</t>
  </si>
  <si>
    <t>Docklands Medical Centre</t>
  </si>
  <si>
    <t>F84676</t>
  </si>
  <si>
    <t>The Stroudley Wlk Hth Ctr</t>
  </si>
  <si>
    <t>F84696</t>
  </si>
  <si>
    <t>Tredegar Practice</t>
  </si>
  <si>
    <t>F84698</t>
  </si>
  <si>
    <t>Aberfeldy Practice</t>
  </si>
  <si>
    <t>F84710</t>
  </si>
  <si>
    <t>Island Health</t>
  </si>
  <si>
    <t>F84714</t>
  </si>
  <si>
    <t>St.Pauls Way Medical Ctr</t>
  </si>
  <si>
    <t>F84718</t>
  </si>
  <si>
    <t>The Blithehale Med.Ctr.</t>
  </si>
  <si>
    <t>F84731</t>
  </si>
  <si>
    <t>St. Katherines Dock Practice</t>
  </si>
  <si>
    <t>F84733</t>
  </si>
  <si>
    <t>Health E1</t>
  </si>
  <si>
    <t>F84747</t>
  </si>
  <si>
    <t>The Barkantine Practice</t>
  </si>
  <si>
    <t>Y00212</t>
  </si>
  <si>
    <t>Pollard Row Surgery</t>
  </si>
  <si>
    <t>Y03023</t>
  </si>
  <si>
    <t>St Andrews Health Centre</t>
  </si>
  <si>
    <t>F86001</t>
  </si>
  <si>
    <t>The Firs</t>
  </si>
  <si>
    <t>P8003</t>
  </si>
  <si>
    <t>F86004</t>
  </si>
  <si>
    <t>Handsworth Medical Practice</t>
  </si>
  <si>
    <t>F86005</t>
  </si>
  <si>
    <t>The Penrhyn Surgery</t>
  </si>
  <si>
    <t>F86006</t>
  </si>
  <si>
    <t>Dr S Phillips And Dr M Patel Practice</t>
  </si>
  <si>
    <t>F86011</t>
  </si>
  <si>
    <t>The Manor Practice</t>
  </si>
  <si>
    <t>F86018</t>
  </si>
  <si>
    <t>The Ecclesbourne Practice</t>
  </si>
  <si>
    <t>F86026</t>
  </si>
  <si>
    <t>The Forest Surgery</t>
  </si>
  <si>
    <t>F86030</t>
  </si>
  <si>
    <t>Queens Road Medical Centre</t>
  </si>
  <si>
    <t>F86036</t>
  </si>
  <si>
    <t>The Allum Medical Centre</t>
  </si>
  <si>
    <t>F86038</t>
  </si>
  <si>
    <t>SMA Medical Practice</t>
  </si>
  <si>
    <t>F86044</t>
  </si>
  <si>
    <t>Crawley Road Medical Centre</t>
  </si>
  <si>
    <t>F86045</t>
  </si>
  <si>
    <t>High Road Surgery</t>
  </si>
  <si>
    <t>F86058</t>
  </si>
  <si>
    <t>St James Medical Practice Limited</t>
  </si>
  <si>
    <t>F86062</t>
  </si>
  <si>
    <t>F86074</t>
  </si>
  <si>
    <t>Leyton Healthcare - 4fh Floor</t>
  </si>
  <si>
    <t>F86078</t>
  </si>
  <si>
    <t>The Ridgeway Surgery</t>
  </si>
  <si>
    <t>F86086</t>
  </si>
  <si>
    <t>Dr Dhital Practice</t>
  </si>
  <si>
    <t>F86088</t>
  </si>
  <si>
    <t>The Lyndhurst Surgery</t>
  </si>
  <si>
    <t>F86607</t>
  </si>
  <si>
    <t>Addison Road Medical Practice</t>
  </si>
  <si>
    <t>F86616</t>
  </si>
  <si>
    <t>The Old Church Surgery</t>
  </si>
  <si>
    <t>F86621</t>
  </si>
  <si>
    <t>Dr Mohammed Green Man Medical Centre</t>
  </si>
  <si>
    <t>F86625</t>
  </si>
  <si>
    <t>LL Medical Care LTD</t>
  </si>
  <si>
    <t>F86626</t>
  </si>
  <si>
    <t>Dr Shantir Practice</t>
  </si>
  <si>
    <t>F86627</t>
  </si>
  <si>
    <t>Churchill Medical Centre</t>
  </si>
  <si>
    <t>F86638</t>
  </si>
  <si>
    <t>The Microfaculty</t>
  </si>
  <si>
    <t>F86644</t>
  </si>
  <si>
    <t>Waltham Forest Comm &amp; Fam Hth Serv Ltd</t>
  </si>
  <si>
    <t>F86650</t>
  </si>
  <si>
    <t>Lime Tree Surgery</t>
  </si>
  <si>
    <t>F86664</t>
  </si>
  <si>
    <t>Larkshall Medical Centre</t>
  </si>
  <si>
    <t>F86666</t>
  </si>
  <si>
    <t>Harrow Road Gp Centre</t>
  </si>
  <si>
    <t>F86679</t>
  </si>
  <si>
    <t>Higham Hill Surgery</t>
  </si>
  <si>
    <t>F86689</t>
  </si>
  <si>
    <t>The Bailey Practice</t>
  </si>
  <si>
    <t>F86696</t>
  </si>
  <si>
    <t>Francis Road Medical Centre</t>
  </si>
  <si>
    <t>F86700</t>
  </si>
  <si>
    <t>Kings Head Medical Practice</t>
  </si>
  <si>
    <t>F86701</t>
  </si>
  <si>
    <t>Kiyani Medical Practice</t>
  </si>
  <si>
    <t>F86705</t>
  </si>
  <si>
    <t>Langthorne Sharma Family Practice</t>
  </si>
  <si>
    <t>F86708</t>
  </si>
  <si>
    <t>Claremont Medical Centre</t>
  </si>
  <si>
    <t>F86712</t>
  </si>
  <si>
    <t>Hampton Medical Centre</t>
  </si>
  <si>
    <t>Y01291</t>
  </si>
  <si>
    <t>Chingford Medical Practice</t>
  </si>
  <si>
    <t>Y01839</t>
  </si>
  <si>
    <t>A3A8R</t>
  </si>
  <si>
    <t>Y06592</t>
  </si>
  <si>
    <t>NEL Special Allocation Service</t>
  </si>
  <si>
    <t>F86049</t>
  </si>
  <si>
    <t>DR UDUKU PRACTICE</t>
  </si>
  <si>
    <t>Practice Code:</t>
  </si>
  <si>
    <t>Manual Input</t>
  </si>
  <si>
    <t>Barking And Dagenham Borough</t>
  </si>
  <si>
    <t>City And Hackney Borough</t>
  </si>
  <si>
    <t>Havering Borough</t>
  </si>
  <si>
    <t>Newham Borough</t>
  </si>
  <si>
    <t>Redbridge Borough</t>
  </si>
  <si>
    <t>Tower Hamlets Borough</t>
  </si>
  <si>
    <t>Waltham Forest Borough</t>
  </si>
  <si>
    <t>Practice Name:</t>
  </si>
  <si>
    <t>Formula</t>
  </si>
  <si>
    <t>Borough:</t>
  </si>
  <si>
    <t>Claim Period</t>
  </si>
  <si>
    <t xml:space="preserve">Select from drop-down list </t>
  </si>
  <si>
    <t>Select Year and Qtr</t>
  </si>
  <si>
    <t>Month</t>
  </si>
  <si>
    <t>Amount £</t>
  </si>
  <si>
    <t>Safeguarding Report - Adult</t>
  </si>
  <si>
    <t>Safeguarding Report - Child</t>
  </si>
  <si>
    <t>Type of Report</t>
  </si>
  <si>
    <t>31 min</t>
  </si>
  <si>
    <t>32 min</t>
  </si>
  <si>
    <t>33 min</t>
  </si>
  <si>
    <t>34 min</t>
  </si>
  <si>
    <t>35 min</t>
  </si>
  <si>
    <t>36 min</t>
  </si>
  <si>
    <t>37 min</t>
  </si>
  <si>
    <t>38 min</t>
  </si>
  <si>
    <t>39 min</t>
  </si>
  <si>
    <t>40 min</t>
  </si>
  <si>
    <t>41 min</t>
  </si>
  <si>
    <t>42 min</t>
  </si>
  <si>
    <t>43 min</t>
  </si>
  <si>
    <t>44 min</t>
  </si>
  <si>
    <t>45 min</t>
  </si>
  <si>
    <t>46 min</t>
  </si>
  <si>
    <t>47 min</t>
  </si>
  <si>
    <t>48 min</t>
  </si>
  <si>
    <t>49 min</t>
  </si>
  <si>
    <t>50 min</t>
  </si>
  <si>
    <t>51 min</t>
  </si>
  <si>
    <t>52 min</t>
  </si>
  <si>
    <t>53 min</t>
  </si>
  <si>
    <t>54 min</t>
  </si>
  <si>
    <t>55 min</t>
  </si>
  <si>
    <t>56 min</t>
  </si>
  <si>
    <t>57 min</t>
  </si>
  <si>
    <t>58 min</t>
  </si>
  <si>
    <t>59 min</t>
  </si>
  <si>
    <t>60 min</t>
  </si>
  <si>
    <t>Standard 15-30 minutes</t>
  </si>
  <si>
    <t>Minutes</t>
  </si>
  <si>
    <t>Calculation</t>
  </si>
  <si>
    <t>Declaration</t>
  </si>
  <si>
    <t>Date:</t>
  </si>
  <si>
    <t>Signed/Submitted by:</t>
  </si>
  <si>
    <t>Child</t>
  </si>
  <si>
    <t>Adult</t>
  </si>
  <si>
    <t>No of Reports:</t>
  </si>
  <si>
    <t>Total Amount £:</t>
  </si>
  <si>
    <t xml:space="preserve">Assessment Time </t>
  </si>
  <si>
    <t xml:space="preserve">Select Assessment Time </t>
  </si>
  <si>
    <t>Y</t>
  </si>
  <si>
    <t>To ensure that GPs engage with their safeguarding responsibilities:</t>
  </si>
  <si>
    <t>3. Scope</t>
  </si>
  <si>
    <t>Safeguard Children &amp; GMC Good Practice guideline, and in a manner consistent with</t>
  </si>
  <si>
    <t>Good Practice In Adult Safeguarding as referenced in the Royal College of General</t>
  </si>
  <si>
    <t>Physicians Adult Safeguarding Toolkit (2017), including:</t>
  </si>
  <si>
    <t>3.3 Inclusion criteria</t>
  </si>
  <si>
    <t>Other vulnerable children are those who</t>
  </si>
  <si>
    <t>Within the scope of this definition are:</t>
  </si>
  <si>
    <t>4.1 Applicable National Standards / Guidance</t>
  </si>
  <si>
    <t>4.2 Applicable Standards Safeguarding Leads</t>
  </si>
  <si>
    <t>5. Payment</t>
  </si>
  <si>
    <t>5.1 Payments under the LIS</t>
  </si>
  <si>
    <r>
      <t>1.</t>
    </r>
    <r>
      <rPr>
        <sz val="7"/>
        <color rgb="FFF89746"/>
        <rFont val="Times New Roman"/>
        <family val="1"/>
      </rPr>
      <t xml:space="preserve">    </t>
    </r>
    <r>
      <rPr>
        <sz val="12"/>
        <color rgb="FFF89746"/>
        <rFont val="CIDFont+F2"/>
      </rPr>
      <t>Population Needs</t>
    </r>
  </si>
  <si>
    <r>
      <t>1.1</t>
    </r>
    <r>
      <rPr>
        <b/>
        <sz val="7"/>
        <color rgb="FF000000"/>
        <rFont val="Times New Roman"/>
        <family val="1"/>
      </rPr>
      <t xml:space="preserve">  </t>
    </r>
    <r>
      <rPr>
        <b/>
        <sz val="11"/>
        <color rgb="FF000000"/>
        <rFont val="CIDFont+F2"/>
      </rPr>
      <t>National/local Context and Evidence Base</t>
    </r>
  </si>
  <si>
    <t>Local authorities have overarching responsibility for safeguarding and promoting the welfare of all children and young people in their area. They have a number of statutory functions under the 1989 and 2004 Children Acts which include specific duties in relation to children in need and children suffering, or likely to suffer, significant harm, regardless of where they are found, under sections 17 and 47 of the Children Act local authorities are the key points of professional and political accountability, with responsibility for the effective delivery of these functions.</t>
  </si>
  <si>
    <t>Safeguarding and promoting the welfare of children is defined for the purposes of this guidance as:</t>
  </si>
  <si>
    <r>
      <t>·</t>
    </r>
    <r>
      <rPr>
        <sz val="7"/>
        <color rgb="FF000000"/>
        <rFont val="Times New Roman"/>
        <family val="1"/>
      </rPr>
      <t xml:space="preserve">       </t>
    </r>
    <r>
      <rPr>
        <sz val="11"/>
        <color rgb="FF000000"/>
        <rFont val="CIDFont+F3"/>
      </rPr>
      <t>Protecting children from maltreatment;</t>
    </r>
  </si>
  <si>
    <r>
      <t>·</t>
    </r>
    <r>
      <rPr>
        <sz val="7"/>
        <color rgb="FF000000"/>
        <rFont val="Times New Roman"/>
        <family val="1"/>
      </rPr>
      <t xml:space="preserve">       </t>
    </r>
    <r>
      <rPr>
        <sz val="11"/>
        <color rgb="FF000000"/>
        <rFont val="CIDFont+F3"/>
      </rPr>
      <t>Preventing impairment of children’s health or development;</t>
    </r>
  </si>
  <si>
    <r>
      <t>·</t>
    </r>
    <r>
      <rPr>
        <sz val="7"/>
        <color rgb="FF000000"/>
        <rFont val="Times New Roman"/>
        <family val="1"/>
      </rPr>
      <t xml:space="preserve">       </t>
    </r>
    <r>
      <rPr>
        <sz val="11"/>
        <color rgb="FF000000"/>
        <rFont val="CIDFont+F3"/>
      </rPr>
      <t>Ensuring that children grow up in circumstances consistent with the provision of safe and effective care; and</t>
    </r>
  </si>
  <si>
    <r>
      <t>·</t>
    </r>
    <r>
      <rPr>
        <sz val="7"/>
        <color rgb="FF000000"/>
        <rFont val="Times New Roman"/>
        <family val="1"/>
      </rPr>
      <t xml:space="preserve">       </t>
    </r>
    <r>
      <rPr>
        <sz val="11"/>
        <color rgb="FF000000"/>
        <rFont val="CIDFont+F3"/>
      </rPr>
      <t>Taking action to enable all children to have the best outcomes</t>
    </r>
  </si>
  <si>
    <t>Under section 10 of the same Act, a similar range of agencies are required to cooperate with local authorities to promote the well-being of children in each local authority area. This co-operation should exist and be effective at all levels of the organisation, from strategic level through to operational delivery.</t>
  </si>
  <si>
    <t>GPs have a duty to maintain their skills in the recognition of abuse and neglect, and to be familiar with the procedures to be followed if abuse or neglect is suspected.</t>
  </si>
  <si>
    <t>Effective sharing of information between professionals and local agencies is essential for identification, assessment and service provision. Early sharing of information is the key to providing effective early help where there are emerging problems.</t>
  </si>
  <si>
    <r>
      <t>2.</t>
    </r>
    <r>
      <rPr>
        <sz val="7"/>
        <color rgb="FFF89746"/>
        <rFont val="Times New Roman"/>
        <family val="1"/>
      </rPr>
      <t xml:space="preserve">    </t>
    </r>
    <r>
      <rPr>
        <sz val="12"/>
        <color rgb="FFF89746"/>
        <rFont val="CIDFont+F2"/>
      </rPr>
      <t>Outcomes</t>
    </r>
  </si>
  <si>
    <r>
      <t>2.1</t>
    </r>
    <r>
      <rPr>
        <b/>
        <sz val="7"/>
        <color rgb="FF000000"/>
        <rFont val="Times New Roman"/>
        <family val="1"/>
      </rPr>
      <t xml:space="preserve">  </t>
    </r>
    <r>
      <rPr>
        <b/>
        <sz val="11"/>
        <color rgb="FF000000"/>
        <rFont val="CIDFont+F2"/>
      </rPr>
      <t>NHS Outcomes Framework Domains &amp; Indicators</t>
    </r>
  </si>
  <si>
    <t xml:space="preserve">Domain 1  </t>
  </si>
  <si>
    <t>Preventing people from dying prematurely</t>
  </si>
  <si>
    <t xml:space="preserve">Domain 2 </t>
  </si>
  <si>
    <t>Enhancing quality of life for people with long-term conditions</t>
  </si>
  <si>
    <t xml:space="preserve">Domain 3 </t>
  </si>
  <si>
    <t>Helping people to recover from episodes of ill-health or following injury</t>
  </si>
  <si>
    <t xml:space="preserve">Domain 4 </t>
  </si>
  <si>
    <t>Ensuring people have a positive experience of care</t>
  </si>
  <si>
    <t xml:space="preserve">Domain 5 </t>
  </si>
  <si>
    <t>Treating and caring for people in safe environment and protecting them from avoidable harm</t>
  </si>
  <si>
    <r>
      <t>2.2</t>
    </r>
    <r>
      <rPr>
        <b/>
        <sz val="7"/>
        <color rgb="FF000000"/>
        <rFont val="Times New Roman"/>
        <family val="1"/>
      </rPr>
      <t xml:space="preserve">  </t>
    </r>
    <r>
      <rPr>
        <b/>
        <sz val="11"/>
        <color rgb="FF000000"/>
        <rFont val="CIDFont+F2"/>
      </rPr>
      <t>Local Defined Outcomes</t>
    </r>
  </si>
  <si>
    <r>
      <t>1.</t>
    </r>
    <r>
      <rPr>
        <sz val="7"/>
        <color rgb="FF000000"/>
        <rFont val="Times New Roman"/>
        <family val="1"/>
      </rPr>
      <t xml:space="preserve">     </t>
    </r>
    <r>
      <rPr>
        <sz val="11"/>
        <color rgb="FF000000"/>
        <rFont val="CIDFont+F3"/>
      </rPr>
      <t>The Working Together to Safeguard Children document sets out how individuals and organisations should work together to safeguard and promote the welfare of children.</t>
    </r>
  </si>
  <si>
    <r>
      <t>2.</t>
    </r>
    <r>
      <rPr>
        <sz val="7"/>
        <color rgb="FF000000"/>
        <rFont val="Times New Roman"/>
        <family val="1"/>
      </rPr>
      <t xml:space="preserve">     </t>
    </r>
    <r>
      <rPr>
        <sz val="11"/>
        <color rgb="FF000000"/>
        <rFont val="CIDFont+F3"/>
      </rPr>
      <t>The guidance is addressed to all practitioners and front-line managers who have particular responsibilities for safeguarding and promoting the welfare of children.</t>
    </r>
  </si>
  <si>
    <r>
      <t>3.1</t>
    </r>
    <r>
      <rPr>
        <b/>
        <sz val="7"/>
        <color rgb="FF000000"/>
        <rFont val="Times New Roman"/>
        <family val="1"/>
      </rPr>
      <t xml:space="preserve">  </t>
    </r>
    <r>
      <rPr>
        <b/>
        <sz val="11"/>
        <color rgb="FF000000"/>
        <rFont val="CIDFont+F2"/>
      </rPr>
      <t>Aims and Objectives of Service</t>
    </r>
  </si>
  <si>
    <t>In a letter dated July 2019, David Geddes, Director Primary Care Commissioning NHSE, said:</t>
  </si>
  <si>
    <t>“The outcome we want to achieve is to assure safeguarding activity in general practice is supported to contribute efficiently and effectively to local decision making on ensuring the safety of children and vulnerable adults”</t>
  </si>
  <si>
    <t>This service aims to support the ongoing development and maintenance of more robust arrangements in General Practice to Safeguard Children in line with Working Together to</t>
  </si>
  <si>
    <r>
      <t>·</t>
    </r>
    <r>
      <rPr>
        <sz val="7"/>
        <color rgb="FF000000"/>
        <rFont val="Times New Roman"/>
        <family val="1"/>
      </rPr>
      <t xml:space="preserve">       </t>
    </r>
    <r>
      <rPr>
        <sz val="11"/>
        <color rgb="FF000000"/>
        <rFont val="CIDFont+F3"/>
      </rPr>
      <t>Raising awareness of what practices need to do to comply with requirements</t>
    </r>
  </si>
  <si>
    <r>
      <t>·</t>
    </r>
    <r>
      <rPr>
        <sz val="7"/>
        <color rgb="FF000000"/>
        <rFont val="Times New Roman"/>
        <family val="1"/>
      </rPr>
      <t xml:space="preserve">       </t>
    </r>
    <r>
      <rPr>
        <sz val="11"/>
        <color rgb="FF000000"/>
        <rFont val="CIDFont+F3"/>
      </rPr>
      <t>Supporting practices to meet the standards set out in the Specification</t>
    </r>
  </si>
  <si>
    <r>
      <t>·</t>
    </r>
    <r>
      <rPr>
        <sz val="7"/>
        <color rgb="FF000000"/>
        <rFont val="Times New Roman"/>
        <family val="1"/>
      </rPr>
      <t xml:space="preserve">       </t>
    </r>
    <r>
      <rPr>
        <sz val="11"/>
        <color rgb="FF000000"/>
        <rFont val="CIDFont+F3"/>
      </rPr>
      <t>Providing the Commissioners with a level of assurance in respect of arrangements for safeguarding children, young people and children looked-after, and adults at risk in primary care general practice</t>
    </r>
  </si>
  <si>
    <r>
      <t>·</t>
    </r>
    <r>
      <rPr>
        <sz val="7"/>
        <color rgb="FF000000"/>
        <rFont val="Times New Roman"/>
        <family val="1"/>
      </rPr>
      <t xml:space="preserve">       </t>
    </r>
    <r>
      <rPr>
        <sz val="11"/>
        <color rgb="FF000000"/>
        <rFont val="CIDFont+F3"/>
      </rPr>
      <t>Supporting practices to provide high quality responses to requests from Local Authority partners for information related to safeguarding issues linked to patients registered with the practice</t>
    </r>
  </si>
  <si>
    <t>Working Together to Safeguard Children (2018) recognises that some children may be particularly vulnerable; and advises professionals to be alert to the potential need for early help for a child who:</t>
  </si>
  <si>
    <r>
      <t>·</t>
    </r>
    <r>
      <rPr>
        <sz val="7"/>
        <color rgb="FF000000"/>
        <rFont val="Times New Roman"/>
        <family val="1"/>
      </rPr>
      <t xml:space="preserve">       </t>
    </r>
    <r>
      <rPr>
        <sz val="11"/>
        <color rgb="FF000000"/>
        <rFont val="CIDFont+F3"/>
      </rPr>
      <t>is disabled and has specific additional needs including SEN;</t>
    </r>
  </si>
  <si>
    <r>
      <t>·</t>
    </r>
    <r>
      <rPr>
        <sz val="7"/>
        <color rgb="FF000000"/>
        <rFont val="Times New Roman"/>
        <family val="1"/>
      </rPr>
      <t xml:space="preserve">       </t>
    </r>
    <r>
      <rPr>
        <sz val="11"/>
        <color rgb="FF000000"/>
        <rFont val="CIDFont+F3"/>
      </rPr>
      <t>is a young carer;</t>
    </r>
  </si>
  <si>
    <r>
      <t>·</t>
    </r>
    <r>
      <rPr>
        <sz val="7"/>
        <color rgb="FF000000"/>
        <rFont val="Times New Roman"/>
        <family val="1"/>
      </rPr>
      <t xml:space="preserve">       </t>
    </r>
    <r>
      <rPr>
        <sz val="11"/>
        <color rgb="FF000000"/>
        <rFont val="CIDFont+F3"/>
      </rPr>
      <t>is showing signs of engaging in anti-social or criminal behaviour;</t>
    </r>
  </si>
  <si>
    <r>
      <t>·</t>
    </r>
    <r>
      <rPr>
        <sz val="7"/>
        <color rgb="FF000000"/>
        <rFont val="Times New Roman"/>
        <family val="1"/>
      </rPr>
      <t xml:space="preserve">       </t>
    </r>
    <r>
      <rPr>
        <sz val="11"/>
        <color rgb="FF000000"/>
        <rFont val="CIDFont+F3"/>
      </rPr>
      <t>is in a family circumstance presenting challenges for the child, such as substance abuse, adult mental health, domestic violence; and/or</t>
    </r>
  </si>
  <si>
    <r>
      <t>·</t>
    </r>
    <r>
      <rPr>
        <sz val="7"/>
        <color rgb="FF000000"/>
        <rFont val="Times New Roman"/>
        <family val="1"/>
      </rPr>
      <t xml:space="preserve">       </t>
    </r>
    <r>
      <rPr>
        <sz val="11"/>
        <color rgb="FF000000"/>
        <rFont val="CIDFont+F3"/>
      </rPr>
      <t>is showing early signs of abuse and/or neglect.</t>
    </r>
  </si>
  <si>
    <r>
      <t>·</t>
    </r>
    <r>
      <rPr>
        <sz val="7"/>
        <color rgb="FF000000"/>
        <rFont val="Times New Roman"/>
        <family val="1"/>
      </rPr>
      <t xml:space="preserve">       </t>
    </r>
    <r>
      <rPr>
        <sz val="11"/>
        <color rgb="FF000000"/>
        <rFont val="CIDFont+F3"/>
      </rPr>
      <t>has returned home to their family from care</t>
    </r>
  </si>
  <si>
    <r>
      <t>·</t>
    </r>
    <r>
      <rPr>
        <sz val="7"/>
        <color rgb="FF000000"/>
        <rFont val="Times New Roman"/>
        <family val="1"/>
      </rPr>
      <t xml:space="preserve">       </t>
    </r>
    <r>
      <rPr>
        <sz val="11"/>
        <color rgb="FF000000"/>
        <rFont val="CIDFont+F3"/>
      </rPr>
      <t>are privately fostered,</t>
    </r>
  </si>
  <si>
    <r>
      <t>·</t>
    </r>
    <r>
      <rPr>
        <sz val="7"/>
        <color rgb="FF000000"/>
        <rFont val="Times New Roman"/>
        <family val="1"/>
      </rPr>
      <t xml:space="preserve">       </t>
    </r>
    <r>
      <rPr>
        <sz val="11"/>
        <color rgb="FF000000"/>
        <rFont val="CIDFont+F3"/>
      </rPr>
      <t>are missing from education</t>
    </r>
  </si>
  <si>
    <t>Adult Safeguarding is defined as ‘protecting an adult’s right to live in safety, free from abuse and neglect.’ Adult safeguarding is about preventing and responding to concerns of abuse, harm or neglect of adults.</t>
  </si>
  <si>
    <r>
      <t>·</t>
    </r>
    <r>
      <rPr>
        <sz val="7"/>
        <color rgb="FF000000"/>
        <rFont val="Times New Roman"/>
        <family val="1"/>
      </rPr>
      <t xml:space="preserve">       </t>
    </r>
    <r>
      <rPr>
        <sz val="11"/>
        <color rgb="FF000000"/>
        <rFont val="CIDFont+F3"/>
      </rPr>
      <t>All adults who meet the above criteria regardless of their mental capacity to make decisions about their own safety or other decisions relating to safeguarding processes and activities;</t>
    </r>
  </si>
  <si>
    <r>
      <t>·</t>
    </r>
    <r>
      <rPr>
        <sz val="7"/>
        <color rgb="FF000000"/>
        <rFont val="Times New Roman"/>
        <family val="1"/>
      </rPr>
      <t xml:space="preserve">       </t>
    </r>
    <r>
      <rPr>
        <sz val="11"/>
        <color rgb="FF000000"/>
        <rFont val="CIDFont+F3"/>
      </rPr>
      <t>Adults who manage their own care and support through personal or health budgets;</t>
    </r>
  </si>
  <si>
    <r>
      <t>·</t>
    </r>
    <r>
      <rPr>
        <sz val="7"/>
        <color rgb="FF000000"/>
        <rFont val="Times New Roman"/>
        <family val="1"/>
      </rPr>
      <t xml:space="preserve">       </t>
    </r>
    <r>
      <rPr>
        <sz val="11"/>
        <color rgb="FF000000"/>
        <rFont val="CIDFont+F3"/>
      </rPr>
      <t>Adults whose needs for care and support have not been assessed as eligible or which have been assessed as below the level of eligibility for support;</t>
    </r>
  </si>
  <si>
    <r>
      <t>·</t>
    </r>
    <r>
      <rPr>
        <sz val="7"/>
        <color rgb="FF000000"/>
        <rFont val="Times New Roman"/>
        <family val="1"/>
      </rPr>
      <t xml:space="preserve">       </t>
    </r>
    <r>
      <rPr>
        <sz val="11"/>
        <color rgb="FF000000"/>
        <rFont val="CIDFont+F3"/>
      </rPr>
      <t>Adults who fund their own care and support;</t>
    </r>
  </si>
  <si>
    <t>Some adults may be vulnerable due to age, frailty, illness including substance abuse or due to social circumstances including language barriers.</t>
  </si>
  <si>
    <r>
      <t>·</t>
    </r>
    <r>
      <rPr>
        <sz val="7"/>
        <color rgb="FF000000"/>
        <rFont val="Times New Roman"/>
        <family val="1"/>
      </rPr>
      <t xml:space="preserve">       </t>
    </r>
    <r>
      <rPr>
        <sz val="11"/>
        <color rgb="FF000000"/>
        <rFont val="CIDFont+F3"/>
      </rPr>
      <t>has care and support needs, and</t>
    </r>
  </si>
  <si>
    <r>
      <t>·</t>
    </r>
    <r>
      <rPr>
        <sz val="7"/>
        <color rgb="FF000000"/>
        <rFont val="Times New Roman"/>
        <family val="1"/>
      </rPr>
      <t xml:space="preserve">       </t>
    </r>
    <r>
      <rPr>
        <sz val="11"/>
        <color rgb="FF000000"/>
        <rFont val="CIDFont+F3"/>
      </rPr>
      <t>is experiencing, or is at risk of, abuse or neglect, and</t>
    </r>
  </si>
  <si>
    <r>
      <t>·</t>
    </r>
    <r>
      <rPr>
        <sz val="7"/>
        <color rgb="FF000000"/>
        <rFont val="Times New Roman"/>
        <family val="1"/>
      </rPr>
      <t xml:space="preserve">       </t>
    </r>
    <r>
      <rPr>
        <sz val="11"/>
        <color rgb="FF000000"/>
        <rFont val="CIDFont+F3"/>
      </rPr>
      <t>is unable to protect themselves from either the risk of, or the experience of abuse or neglect, because of those needs.</t>
    </r>
  </si>
  <si>
    <r>
      <t>·</t>
    </r>
    <r>
      <rPr>
        <sz val="7"/>
        <color rgb="FF000000"/>
        <rFont val="Times New Roman"/>
        <family val="1"/>
      </rPr>
      <t xml:space="preserve">       </t>
    </r>
    <r>
      <rPr>
        <sz val="11"/>
        <color rgb="FF000000"/>
        <rFont val="CIDFont+F3"/>
      </rPr>
      <t>If a request for information is made of a GP Practice for information for a Child Protection Enquiry or Conference or Adult Protection Enquiry or Conference, it is a statutory duty to share this information; this Service is designed to support the Practice achieve this requirement.</t>
    </r>
  </si>
  <si>
    <r>
      <t>·</t>
    </r>
    <r>
      <rPr>
        <sz val="7"/>
        <color rgb="FF000000"/>
        <rFont val="Times New Roman"/>
        <family val="1"/>
      </rPr>
      <t xml:space="preserve">       </t>
    </r>
    <r>
      <rPr>
        <sz val="11"/>
        <color rgb="FF000000"/>
        <rFont val="CIDFont+F3"/>
      </rPr>
      <t>At this phase of the LIS the pro-forma used by the Local Authority should be used. A  NEL integrated template is proposed for the next phase of development of the LIS to reduce practice workload.</t>
    </r>
  </si>
  <si>
    <r>
      <t>·</t>
    </r>
    <r>
      <rPr>
        <sz val="7"/>
        <color rgb="FF000000"/>
        <rFont val="Times New Roman"/>
        <family val="1"/>
      </rPr>
      <t xml:space="preserve">       </t>
    </r>
    <r>
      <rPr>
        <sz val="11"/>
        <color rgb="FF000000"/>
        <rFont val="CIDFont+F3"/>
      </rPr>
      <t>We expect Local Authorities to request separate reports for each household member for which they require information.</t>
    </r>
  </si>
  <si>
    <r>
      <t>·</t>
    </r>
    <r>
      <rPr>
        <sz val="7"/>
        <color rgb="FF000000"/>
        <rFont val="Times New Roman"/>
        <family val="1"/>
      </rPr>
      <t xml:space="preserve">       </t>
    </r>
    <r>
      <rPr>
        <sz val="11"/>
        <color rgb="FF000000"/>
        <rFont val="CIDFont+F3"/>
      </rPr>
      <t>Except in crisis, the requests should give practices a minimum of 48 hours to respond.</t>
    </r>
  </si>
  <si>
    <r>
      <t>·</t>
    </r>
    <r>
      <rPr>
        <sz val="7"/>
        <color rgb="FF000000"/>
        <rFont val="Times New Roman"/>
        <family val="1"/>
      </rPr>
      <t xml:space="preserve">       </t>
    </r>
    <r>
      <rPr>
        <sz val="11"/>
        <color rgb="FF000000"/>
        <rFont val="CIDFont+F3"/>
      </rPr>
      <t>The wording on the report must be in a form that can be understood by nonmedical professionals and the parent and where appropriate the child</t>
    </r>
  </si>
  <si>
    <r>
      <t>·</t>
    </r>
    <r>
      <rPr>
        <sz val="7"/>
        <color rgb="FF000000"/>
        <rFont val="Times New Roman"/>
        <family val="1"/>
      </rPr>
      <t xml:space="preserve">       </t>
    </r>
    <r>
      <rPr>
        <sz val="11"/>
        <color rgb="FF000000"/>
        <rFont val="CIDFont+F3"/>
      </rPr>
      <t>All information must be up to date and be submitted at least two working days in advance of the conference (Subject to the initial request received prior to two working days)</t>
    </r>
  </si>
  <si>
    <r>
      <t>·</t>
    </r>
    <r>
      <rPr>
        <sz val="7"/>
        <color rgb="FF000000"/>
        <rFont val="Times New Roman"/>
        <family val="1"/>
      </rPr>
      <t xml:space="preserve">       </t>
    </r>
    <r>
      <rPr>
        <sz val="11"/>
        <color rgb="FF000000"/>
        <rFont val="CIDFont+F3"/>
      </rPr>
      <t>Practices will only need to code the report on the system. This data will be pulled via CEG to make the claims.</t>
    </r>
  </si>
  <si>
    <r>
      <t>·</t>
    </r>
    <r>
      <rPr>
        <sz val="7"/>
        <color rgb="FF000000"/>
        <rFont val="Times New Roman"/>
        <family val="1"/>
      </rPr>
      <t xml:space="preserve">       </t>
    </r>
    <r>
      <rPr>
        <sz val="11"/>
        <color rgb="FF000000"/>
        <rFont val="CIDFont+F3"/>
      </rPr>
      <t>All providers of this service will be required use the template once developed.</t>
    </r>
  </si>
  <si>
    <r>
      <t>·</t>
    </r>
    <r>
      <rPr>
        <sz val="7"/>
        <color rgb="FF000000"/>
        <rFont val="Times New Roman"/>
        <family val="1"/>
      </rPr>
      <t xml:space="preserve">       </t>
    </r>
    <r>
      <rPr>
        <sz val="11"/>
        <color rgb="FF000000"/>
        <rFont val="CIDFont+F3"/>
      </rPr>
      <t>This standard reporting template may be used to generate quality measures such as data completeness.</t>
    </r>
  </si>
  <si>
    <r>
      <t>·</t>
    </r>
    <r>
      <rPr>
        <sz val="7"/>
        <color rgb="FF000000"/>
        <rFont val="Times New Roman"/>
        <family val="1"/>
      </rPr>
      <t xml:space="preserve">       </t>
    </r>
    <r>
      <rPr>
        <sz val="11"/>
        <color rgb="FF000000"/>
        <rFont val="CIDFont+F3"/>
      </rPr>
      <t>GPs and Healthcare Professionals will work closely with each other and with Local Authority Safeguarding Teams.</t>
    </r>
  </si>
  <si>
    <r>
      <t>4.</t>
    </r>
    <r>
      <rPr>
        <sz val="7"/>
        <color rgb="FFF89746"/>
        <rFont val="Times New Roman"/>
        <family val="1"/>
      </rPr>
      <t xml:space="preserve">     </t>
    </r>
    <r>
      <rPr>
        <sz val="11"/>
        <color rgb="FFF89746"/>
        <rFont val="CIDFont+F2"/>
      </rPr>
      <t>Applicable Service Standards/Guidance</t>
    </r>
  </si>
  <si>
    <t xml:space="preserve">Whilst local authorities play a lead role, safeguarding children and protecting them from harm is everyone’s responsibility. Everyone who comes into contact with children and families has a role to play. </t>
  </si>
  <si>
    <r>
      <t xml:space="preserve">        3.</t>
    </r>
    <r>
      <rPr>
        <sz val="7"/>
        <color rgb="FF000000"/>
        <rFont val="Times New Roman"/>
        <family val="1"/>
      </rPr>
      <t xml:space="preserve">     </t>
    </r>
    <r>
      <rPr>
        <sz val="11"/>
        <color rgb="FF000000"/>
        <rFont val="CIDFont+F3"/>
      </rPr>
      <t>Clear effective communication regarding safeguarding is a professional responsibility of all disciplines. The Incentive Schemes reflects the additional work that the    Practice will need to do in order to set up this communication.</t>
    </r>
  </si>
  <si>
    <r>
      <t>3.2</t>
    </r>
    <r>
      <rPr>
        <b/>
        <sz val="7"/>
        <color rgb="FF000000"/>
        <rFont val="Times New Roman"/>
        <family val="1"/>
      </rPr>
      <t xml:space="preserve">  </t>
    </r>
    <r>
      <rPr>
        <b/>
        <sz val="11"/>
        <color rgb="FF000000"/>
        <rFont val="CIDFont+F2"/>
      </rPr>
      <t>Population Covered</t>
    </r>
  </si>
  <si>
    <t>In the context of the legislation, specific adult safeguarding duties apply to any adult who:</t>
  </si>
  <si>
    <t>3.4 Service Description/care pathway:</t>
  </si>
  <si>
    <r>
      <t>3.4.1</t>
    </r>
    <r>
      <rPr>
        <b/>
        <sz val="7"/>
        <color rgb="FF000000"/>
        <rFont val="Times New Roman"/>
        <family val="1"/>
      </rPr>
      <t xml:space="preserve">      </t>
    </r>
    <r>
      <rPr>
        <b/>
        <sz val="11"/>
        <color rgb="FF000000"/>
        <rFont val="CIDFont+F2"/>
      </rPr>
      <t>Child Protection Conference</t>
    </r>
  </si>
  <si>
    <r>
      <t>·</t>
    </r>
    <r>
      <rPr>
        <sz val="7"/>
        <color rgb="FF000000"/>
        <rFont val="Times New Roman"/>
        <family val="1"/>
      </rPr>
      <t xml:space="preserve">       </t>
    </r>
    <r>
      <rPr>
        <sz val="11"/>
        <color rgb="FF000000"/>
        <rFont val="CIDFont+F3"/>
      </rPr>
      <t>Subject to Clause 4 below, a claim can be made for each completed conference report where all the relevant information was shared to the conference.</t>
    </r>
  </si>
  <si>
    <t>3.4.2 Claiming for safeguarding reports</t>
  </si>
  <si>
    <t>3.4.3 Standardised Reporting</t>
  </si>
  <si>
    <r>
      <t xml:space="preserve">        </t>
    </r>
    <r>
      <rPr>
        <sz val="7"/>
        <color rgb="FF415563"/>
        <rFont val="Times New Roman"/>
        <family val="1"/>
      </rPr>
      <t xml:space="preserve"> </t>
    </r>
    <r>
      <rPr>
        <sz val="11"/>
        <color rgb="FF415563"/>
        <rFont val="Arial"/>
        <family val="2"/>
      </rPr>
      <t>Practices must also record the length of time in minutes taken to complete each report as this will form part of the claim for remuneration.</t>
    </r>
  </si>
  <si>
    <t>3.5 Interdependence with other services/providers</t>
  </si>
  <si>
    <r>
      <t>·</t>
    </r>
    <r>
      <rPr>
        <sz val="7"/>
        <color theme="1"/>
        <rFont val="Times New Roman"/>
        <family val="1"/>
      </rPr>
      <t xml:space="preserve">         </t>
    </r>
    <r>
      <rPr>
        <sz val="11"/>
        <color theme="1"/>
        <rFont val="Arial"/>
        <family val="2"/>
      </rPr>
      <t>There will be a post payment verification process of claims received to identify outliers in terms of numbers of reports and time taken.</t>
    </r>
  </si>
  <si>
    <r>
      <t>·</t>
    </r>
    <r>
      <rPr>
        <sz val="7"/>
        <color theme="1"/>
        <rFont val="Times New Roman"/>
        <family val="1"/>
      </rPr>
      <t xml:space="preserve">         </t>
    </r>
    <r>
      <rPr>
        <sz val="11"/>
        <color theme="1"/>
        <rFont val="Arial"/>
        <family val="2"/>
      </rPr>
      <t>The purpose of which is to understand demand, impacts on budgets, possible training needs.</t>
    </r>
  </si>
  <si>
    <r>
      <t>·</t>
    </r>
    <r>
      <rPr>
        <sz val="7"/>
        <color theme="1"/>
        <rFont val="Times New Roman"/>
        <family val="1"/>
      </rPr>
      <t xml:space="preserve">         </t>
    </r>
    <r>
      <rPr>
        <sz val="11"/>
        <color theme="1"/>
        <rFont val="Arial"/>
        <family val="2"/>
      </rPr>
      <t>Where there are significant outliers in terms of time taken for reports, commissioners will approach the provider for discussion to understand the reasons for this and identify any support required.</t>
    </r>
  </si>
  <si>
    <t>3.6 Audit</t>
  </si>
  <si>
    <t>Each Practice should have a nominated Child Safeguarding Lead and Adult Protection Lead with Deputy Leads as appropriate to promote this work, as referenced in ‘Working Together to Safeguard Children 2018’. And RCGP Adult Safeguarding Toolkit</t>
  </si>
  <si>
    <r>
      <t xml:space="preserve">   Payment would be based on the total amount of time for all reports undertaken in that quarter and capped at a maximum of one hour for each report. </t>
    </r>
    <r>
      <rPr>
        <sz val="11"/>
        <color theme="1"/>
        <rFont val="Calibri"/>
        <family val="2"/>
        <scheme val="minor"/>
      </rPr>
      <t>This will be the price for all adult and child safeguarding reports (MASH&lt; S17, S47).</t>
    </r>
  </si>
  <si>
    <t xml:space="preserve">   Each adult/ child in a household must have a separate report.</t>
  </si>
  <si>
    <t xml:space="preserve">   If a duplicate request is made (same member from same family) within a reasonable timeframe (1 month/6 weeks), the Local Authority should be referred to the information they already have.</t>
  </si>
  <si>
    <t xml:space="preserve">   Post payment verification of claims will be carried out, that will include audits described in 3.6</t>
  </si>
  <si>
    <t>Ensure completed reports are coded on practice systems as shown in 3.4.2</t>
  </si>
  <si>
    <t>Any queries should be emailed to:</t>
  </si>
  <si>
    <t>Claim are to be submitted to:</t>
  </si>
  <si>
    <t>·       Working Together to Safeguard Children (2018)</t>
  </si>
  <si>
    <t>·       Care Quality Commission registration requirements of General Practices</t>
  </si>
  <si>
    <t>·       Care Act 2014 with respect to Vulnerable Adults</t>
  </si>
  <si>
    <t>·       Mental Capacity Act 2005</t>
  </si>
  <si>
    <t>·       Section 11 of the Children Act 2004 places a duty on key persons and bodies to make arrangements to ensure that in discharging their functions they have regard to the need to safeguard and promote the welfare of children.</t>
  </si>
  <si>
    <t>·       The Safeguarding Children, Young People and Adults at Risk in the NHS:</t>
  </si>
  <si>
    <t>·       Safeguarding Accountability and Assurance Framework (August 2019) defines the safeguarding responsibilities and roles of all healthcare providers, including GP practices.</t>
  </si>
  <si>
    <t>·       Good Practice in Adult Safeguarding as referenced in the Royal College of General Practitioners Adult Safeguarding Toolkit 2017 provides instruction material and workshops for GPs and Practice leads.</t>
  </si>
  <si>
    <t>·       Royal College of General Practitioners guidelines: Safeguarding Children</t>
  </si>
  <si>
    <t>·       General Medical Council (GMC) Good Practice guidelines</t>
  </si>
  <si>
    <t>·       www.londoncp.co.uk London child protection procedures</t>
  </si>
  <si>
    <t>The Child and Adult Safeguarding Leads and any Deputy Leads should be GPs or other clinicians trained to level 3, as per ‘Safeguarding children and young people: roles and competences for health care staff Intercollegiate document. 3rd Edition and</t>
  </si>
  <si>
    <t xml:space="preserve"> RCGP Adult Safeguarding Toolkit.</t>
  </si>
  <si>
    <t>Total</t>
  </si>
  <si>
    <t xml:space="preserve">nelondon.primarycareclaims@nhs.net </t>
  </si>
  <si>
    <t>nelondon.nel-primarycare@nhs.net</t>
  </si>
  <si>
    <t>Green = data entry</t>
  </si>
  <si>
    <t>Gold = drop lists</t>
  </si>
  <si>
    <t xml:space="preserve">Blue = autofill </t>
  </si>
  <si>
    <t>Select Year and Quarter for which the claim is for at cell B10</t>
  </si>
  <si>
    <t>For each report -</t>
  </si>
  <si>
    <t>Select the month - column A</t>
  </si>
  <si>
    <t>Select the type of report, adult or child - Column B</t>
  </si>
  <si>
    <t>Select Assessment time - column C</t>
  </si>
  <si>
    <t>Assessment time per report:</t>
  </si>
  <si>
    <t>Column D will show the amount payable for each report</t>
  </si>
  <si>
    <t>Summary</t>
  </si>
  <si>
    <t>Practices will be notified of any variations in writing</t>
  </si>
  <si>
    <r>
      <t>Ø</t>
    </r>
    <r>
      <rPr>
        <b/>
        <sz val="7"/>
        <color rgb="FF000000"/>
        <rFont val="Times New Roman"/>
        <family val="1"/>
      </rPr>
      <t xml:space="preserve">  </t>
    </r>
    <r>
      <rPr>
        <b/>
        <sz val="11"/>
        <color rgb="FF000000"/>
        <rFont val="CIDFont+F2"/>
      </rPr>
      <t>Safeguarding Child Concern (YO52a)</t>
    </r>
  </si>
  <si>
    <r>
      <t>Ø</t>
    </r>
    <r>
      <rPr>
        <b/>
        <sz val="7"/>
        <color rgb="FF000000"/>
        <rFont val="Times New Roman"/>
        <family val="1"/>
      </rPr>
      <t xml:space="preserve">  </t>
    </r>
    <r>
      <rPr>
        <b/>
        <sz val="11"/>
        <color rgb="FF000000"/>
        <rFont val="CIDFont+F2"/>
      </rPr>
      <t xml:space="preserve">Child in family is safeguarding concern (XafeJ) </t>
    </r>
    <r>
      <rPr>
        <b/>
        <sz val="11"/>
        <color rgb="FF000000"/>
        <rFont val="CIDFont+F3"/>
      </rPr>
      <t>(for the other family members who need reports)</t>
    </r>
  </si>
  <si>
    <r>
      <t>Ø</t>
    </r>
    <r>
      <rPr>
        <b/>
        <sz val="7"/>
        <color rgb="FF000000"/>
        <rFont val="Times New Roman"/>
        <family val="1"/>
      </rPr>
      <t xml:space="preserve">  </t>
    </r>
    <r>
      <rPr>
        <b/>
        <sz val="11"/>
        <color rgb="FF000000"/>
        <rFont val="CIDFont+F2"/>
      </rPr>
      <t>Adult Safeguarding Concern (XaXP4)</t>
    </r>
  </si>
  <si>
    <r>
      <t>Ø</t>
    </r>
    <r>
      <rPr>
        <b/>
        <sz val="7"/>
        <color rgb="FF000000"/>
        <rFont val="Times New Roman"/>
        <family val="1"/>
      </rPr>
      <t xml:space="preserve">  </t>
    </r>
    <r>
      <rPr>
        <b/>
        <sz val="11"/>
        <color rgb="FF000000"/>
        <rFont val="CIDFont+F2"/>
      </rPr>
      <t xml:space="preserve">Safeguarding Report (adult + child) (909021000000105) </t>
    </r>
    <r>
      <rPr>
        <b/>
        <sz val="11"/>
        <color rgb="FF000000"/>
        <rFont val="CIDFont+F3"/>
      </rPr>
      <t>(there are no Read Codes for submitting reports for adults, hence this generic code can be used instead).</t>
    </r>
  </si>
  <si>
    <r>
      <t>·</t>
    </r>
    <r>
      <rPr>
        <u/>
        <sz val="7"/>
        <color rgb="FF000000"/>
        <rFont val="Times New Roman"/>
        <family val="1"/>
      </rPr>
      <t xml:space="preserve">       </t>
    </r>
    <r>
      <rPr>
        <u/>
        <sz val="11"/>
        <color rgb="FF000000"/>
        <rFont val="CIDFont+F3"/>
      </rPr>
      <t>Practices are required to use the following CEG child and adult safeguarding codes:</t>
    </r>
  </si>
  <si>
    <r>
      <t>Complete "</t>
    </r>
    <r>
      <rPr>
        <b/>
        <u/>
        <sz val="11"/>
        <color theme="1"/>
        <rFont val="Arial"/>
        <family val="2"/>
      </rPr>
      <t>3. claim form</t>
    </r>
    <r>
      <rPr>
        <sz val="11"/>
        <color theme="1"/>
        <rFont val="Arial"/>
        <family val="2"/>
      </rPr>
      <t xml:space="preserve">" for all reports done and submit monthly </t>
    </r>
  </si>
  <si>
    <t>Completing the claim form:</t>
  </si>
  <si>
    <t>Standard time is assumed at 15 - 30 minutes. This will generate a payment of £45</t>
  </si>
  <si>
    <t>Time required, in minutes, above 30 up to a maximum of 60 (1 hour) will generate additional payments to the maximum of £90</t>
  </si>
  <si>
    <r>
      <t xml:space="preserve">   Payment is £90.00 per hour (pro-rata). </t>
    </r>
    <r>
      <rPr>
        <sz val="11"/>
        <color rgb="FF000000"/>
        <rFont val="Calibri"/>
        <family val="2"/>
        <scheme val="minor"/>
      </rPr>
      <t> A brief survey of the amount of time taken by a selection of practices to prepare safeguarding reports indicated that reports take between about 15 – 30 mins.</t>
    </r>
  </si>
  <si>
    <t xml:space="preserve">   	The minimum time assumed for each report to be completed is 30 minutes and a baseline payment of £45 can be claimed. Payment for reports taking longer will be paid incrementally for each minute above 30 up to a maximum of 60 minutes. The maximum amount payable will £90.</t>
  </si>
  <si>
    <t>Service Specification : updated July 2022</t>
  </si>
  <si>
    <r>
      <t xml:space="preserve">This service is designed to address NHS NEL's need to be assured that GP practices </t>
    </r>
    <r>
      <rPr>
        <sz val="11"/>
        <color rgb="FF000000"/>
        <rFont val="CIDFont+F3"/>
      </rPr>
      <t>fulfil their statutory safeguarding children and adult functions through providing all relevant information from the GP practice to the child protection case conference.</t>
    </r>
  </si>
  <si>
    <t>The Enhanced Service will cover the entire population registered with NEL GP practices.</t>
  </si>
  <si>
    <r>
      <t>·</t>
    </r>
    <r>
      <rPr>
        <sz val="7"/>
        <color rgb="FF000000"/>
        <rFont val="Times New Roman"/>
        <family val="1"/>
      </rPr>
      <t xml:space="preserve">       </t>
    </r>
    <r>
      <rPr>
        <sz val="11"/>
        <color rgb="FF000000"/>
        <rFont val="CIDFont+F3"/>
      </rPr>
      <t>A standardised reporting template will be developed and agreed with the 8 Local Authorities aligned to NHS NEL.</t>
    </r>
  </si>
  <si>
    <t xml:space="preserve">   Claims will need to be made on the NHS NEL Safeguarding LIS Claim form.</t>
  </si>
  <si>
    <t>This specification will continue from April 2023</t>
  </si>
  <si>
    <t>Declaration and date must be completed at rows 16 and 17</t>
  </si>
  <si>
    <t>Sinnott Medical Centre</t>
  </si>
  <si>
    <t>ICB:</t>
  </si>
  <si>
    <t>ICB</t>
  </si>
  <si>
    <t>ICB Name</t>
  </si>
  <si>
    <t>NHS North East London ICB</t>
  </si>
  <si>
    <t>Please read the NEL ICB Safeguarding specification</t>
  </si>
  <si>
    <t>Practices must sign-up to the NEL ICB Safeguarding LIS before makning a claim</t>
  </si>
  <si>
    <t>Enter practice code at cell B3 - practice name, ICB and borough will then show</t>
  </si>
  <si>
    <t>NEL Safeguarding Local Incentive Scheme 2024 - 2025</t>
  </si>
  <si>
    <t>2024/25 - Q1</t>
  </si>
  <si>
    <t>2024/25 - Q2</t>
  </si>
  <si>
    <t>2024/25 - Q3</t>
  </si>
  <si>
    <t>2024/25 - Q4</t>
  </si>
  <si>
    <t>NEL Safeguarding Local Incentive Scheme 2024-25</t>
  </si>
  <si>
    <t>NEL CCG Safeguarding LIS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</si>
</sst>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0_ ;[Red]\-0\ "/>
  </numFmts>
  <fonts count="41">
    <font>
      <sz val="11"/>
      <color theme="1"/>
      <name val="Calibri"/>
      <family val="2"/>
      <scheme val="minor"/>
    </font>
    <font>
      <sz val="11"/>
      <color theme="1"/>
      <name val="Arial"/>
      <family val="2"/>
    </font>
    <font>
      <sz val="11"/>
      <color rgb="FF000000"/>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sz val="12"/>
      <color rgb="FFF89746"/>
      <name val="CIDFont+F2"/>
    </font>
    <font>
      <sz val="7"/>
      <color rgb="FFF89746"/>
      <name val="Times New Roman"/>
      <family val="1"/>
    </font>
    <font>
      <b/>
      <sz val="12"/>
      <color rgb="FFF89746"/>
      <name val="CIDFont+F2"/>
    </font>
    <font>
      <b/>
      <sz val="11"/>
      <color rgb="FF000000"/>
      <name val="CIDFont+F2"/>
    </font>
    <font>
      <b/>
      <sz val="7"/>
      <color rgb="FF000000"/>
      <name val="Times New Roman"/>
      <family val="1"/>
    </font>
    <font>
      <sz val="11"/>
      <color rgb="FF000000"/>
      <name val="CIDFont+F2"/>
    </font>
    <font>
      <sz val="11"/>
      <color rgb="FF000000"/>
      <name val="CIDFont+F3"/>
    </font>
    <font>
      <sz val="11"/>
      <color rgb="FF000000"/>
      <name val="Symbol"/>
      <family val="1"/>
      <charset val="2"/>
    </font>
    <font>
      <sz val="7"/>
      <color rgb="FF000000"/>
      <name val="Times New Roman"/>
      <family val="1"/>
    </font>
    <font>
      <sz val="12"/>
      <color rgb="FF000000"/>
      <name val="CIDFont+F3"/>
    </font>
    <font>
      <i/>
      <sz val="11"/>
      <color rgb="FF000000"/>
      <name val="CIDFont+F6"/>
    </font>
    <font>
      <sz val="11"/>
      <color rgb="FF000000"/>
      <name val="CIDFont+F6"/>
    </font>
    <font>
      <b/>
      <sz val="11"/>
      <color rgb="FF000000"/>
      <name val="CIDFont+F3"/>
    </font>
    <font>
      <sz val="11"/>
      <color rgb="FF000000"/>
      <name val="Wingdings"/>
      <charset val="2"/>
    </font>
    <font>
      <sz val="11"/>
      <color rgb="FFF89746"/>
      <name val="CIDFont+F2"/>
    </font>
    <font>
      <sz val="11"/>
      <color rgb="FF0000FF"/>
      <name val="CIDFont+F3"/>
    </font>
    <font>
      <sz val="11"/>
      <color rgb="FF0000FF"/>
      <name val="CIDFont+F2"/>
    </font>
    <font>
      <sz val="11"/>
      <color theme="1"/>
      <name val="Symbol"/>
      <family val="1"/>
      <charset val="2"/>
    </font>
    <font>
      <sz val="7"/>
      <color theme="1"/>
      <name val="Times New Roman"/>
      <family val="1"/>
    </font>
    <font>
      <b/>
      <u/>
      <sz val="11"/>
      <color theme="1"/>
      <name val="Calibri"/>
      <family val="2"/>
      <scheme val="minor"/>
    </font>
    <font>
      <sz val="11"/>
      <color rgb="FF000000"/>
      <name val="Arial"/>
      <family val="2"/>
    </font>
    <font>
      <sz val="11"/>
      <color theme="1"/>
      <name val="Arial"/>
      <family val="2"/>
    </font>
    <font>
      <sz val="11"/>
      <color rgb="FF415563"/>
      <name val="Symbol"/>
      <family val="1"/>
      <charset val="2"/>
    </font>
    <font>
      <sz val="7"/>
      <color rgb="FF415563"/>
      <name val="Times New Roman"/>
      <family val="1"/>
    </font>
    <font>
      <sz val="11"/>
      <color rgb="FF415563"/>
      <name val="Arial"/>
      <family val="2"/>
    </font>
    <font>
      <b/>
      <sz val="11"/>
      <color theme="1"/>
      <name val="Arial"/>
      <family val="2"/>
    </font>
    <font>
      <u/>
      <sz val="11"/>
      <color theme="10"/>
      <name val="Calibri"/>
      <family val="2"/>
      <scheme val="minor"/>
    </font>
    <font>
      <b/>
      <u/>
      <sz val="11"/>
      <color theme="1"/>
      <name val="Arial"/>
      <family val="2"/>
    </font>
    <font>
      <b/>
      <sz val="11"/>
      <color rgb="FF000000"/>
      <name val="Wingdings"/>
      <charset val="2"/>
    </font>
    <font>
      <u/>
      <sz val="11"/>
      <color rgb="FF000000"/>
      <name val="Symbol"/>
      <family val="1"/>
      <charset val="2"/>
    </font>
    <font>
      <u/>
      <sz val="7"/>
      <color rgb="FF000000"/>
      <name val="Times New Roman"/>
      <family val="1"/>
    </font>
    <font>
      <u/>
      <sz val="11"/>
      <color rgb="FF000000"/>
      <name val="CIDFont+F3"/>
    </font>
    <font>
      <b/>
      <u/>
      <sz val="11"/>
      <color theme="10"/>
      <name val="Calibri"/>
      <family val="2"/>
      <scheme val="minor"/>
    </font>
    <font>
      <sz val="8"/>
      <color theme="1"/>
      <name val="Calibri"/>
      <family val="2"/>
      <scheme val="minor"/>
    </font>
    <font>
      <u/>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0" fontId="2" fillId="0" borderId="0"/>
    <xf numFmtId="0" fontId="32" fillId="0" borderId="0" applyNumberFormat="0" applyFill="0" applyBorder="0" applyAlignment="0" applyProtection="0"/>
  </cellStyleXfs>
  <cellXfs count="90">
    <xf numFmtId="0" fontId="0" fillId="0" borderId="0" xfId="0"/>
    <xf numFmtId="0" fontId="0" fillId="3" borderId="0" xfId="0" applyFill="1"/>
    <xf numFmtId="0" fontId="0" fillId="3" borderId="6" xfId="0" applyFill="1" applyBorder="1"/>
    <xf numFmtId="0" fontId="4" fillId="2" borderId="4" xfId="0" applyFont="1" applyFill="1" applyBorder="1"/>
    <xf numFmtId="0" fontId="5" fillId="2" borderId="1" xfId="0" applyFont="1" applyFill="1" applyBorder="1"/>
    <xf numFmtId="0" fontId="5" fillId="3" borderId="0" xfId="0" applyFont="1" applyFill="1"/>
    <xf numFmtId="0" fontId="5" fillId="3" borderId="1" xfId="0" applyFont="1" applyFill="1" applyBorder="1"/>
    <xf numFmtId="17" fontId="5" fillId="3" borderId="0" xfId="0" applyNumberFormat="1" applyFont="1" applyFill="1"/>
    <xf numFmtId="164" fontId="5" fillId="3" borderId="0" xfId="0" applyNumberFormat="1" applyFont="1" applyFill="1"/>
    <xf numFmtId="2" fontId="5" fillId="3" borderId="0" xfId="0" applyNumberFormat="1" applyFont="1" applyFill="1"/>
    <xf numFmtId="0" fontId="0" fillId="4" borderId="1" xfId="0" applyFill="1" applyBorder="1" applyAlignment="1" applyProtection="1">
      <alignment vertical="center"/>
      <protection locked="0"/>
    </xf>
    <xf numFmtId="0" fontId="0" fillId="3" borderId="0" xfId="0" applyFill="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8" fontId="4" fillId="2" borderId="1" xfId="0" applyNumberFormat="1" applyFont="1" applyFill="1" applyBorder="1" applyAlignment="1">
      <alignment vertical="center"/>
    </xf>
    <xf numFmtId="17" fontId="3" fillId="2" borderId="1" xfId="0" applyNumberFormat="1" applyFont="1" applyFill="1" applyBorder="1" applyAlignment="1">
      <alignment vertical="center" wrapText="1"/>
    </xf>
    <xf numFmtId="17" fontId="0" fillId="3" borderId="0" xfId="0" applyNumberFormat="1" applyFill="1" applyAlignment="1">
      <alignment vertical="center"/>
    </xf>
    <xf numFmtId="17" fontId="3" fillId="2" borderId="1" xfId="0" applyNumberFormat="1" applyFont="1" applyFill="1" applyBorder="1" applyAlignment="1">
      <alignment vertical="center"/>
    </xf>
    <xf numFmtId="0" fontId="0" fillId="3" borderId="0" xfId="0" applyFill="1" applyAlignment="1" applyProtection="1">
      <alignment vertical="center"/>
      <protection locked="0"/>
    </xf>
    <xf numFmtId="0" fontId="6" fillId="0" borderId="0" xfId="0" applyFont="1" applyAlignment="1">
      <alignment horizontal="left" vertical="center" indent="4"/>
    </xf>
    <xf numFmtId="0" fontId="8" fillId="0" borderId="0" xfId="0" applyFont="1" applyAlignment="1">
      <alignment horizontal="left" vertical="center" indent="4"/>
    </xf>
    <xf numFmtId="0" fontId="9" fillId="0" borderId="0" xfId="0" applyFont="1" applyAlignment="1">
      <alignment horizontal="left" vertical="center" indent="4"/>
    </xf>
    <xf numFmtId="0" fontId="11" fillId="0" borderId="0" xfId="0" applyFont="1" applyAlignment="1">
      <alignment horizontal="left" vertical="center" indent="4"/>
    </xf>
    <xf numFmtId="0" fontId="11"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13" fillId="0" borderId="0" xfId="0" applyFont="1" applyAlignment="1">
      <alignment horizontal="left" vertical="center" indent="4"/>
    </xf>
    <xf numFmtId="0" fontId="12" fillId="0" borderId="4" xfId="0" applyFont="1" applyBorder="1" applyAlignment="1">
      <alignment vertical="center"/>
    </xf>
    <xf numFmtId="0" fontId="12" fillId="0" borderId="10" xfId="0" applyFont="1" applyBorder="1" applyAlignment="1">
      <alignment vertical="center" wrapText="1"/>
    </xf>
    <xf numFmtId="0" fontId="12" fillId="0" borderId="10" xfId="0" applyFont="1" applyBorder="1" applyAlignment="1">
      <alignment vertical="center"/>
    </xf>
    <xf numFmtId="0" fontId="12" fillId="0" borderId="7" xfId="0" applyFont="1" applyBorder="1" applyAlignment="1">
      <alignment vertical="center"/>
    </xf>
    <xf numFmtId="0" fontId="12" fillId="0" borderId="11" xfId="0" applyFont="1" applyBorder="1" applyAlignment="1">
      <alignment vertical="center" wrapText="1"/>
    </xf>
    <xf numFmtId="0" fontId="12" fillId="0" borderId="11" xfId="0" applyFont="1" applyBorder="1" applyAlignment="1">
      <alignment vertical="center"/>
    </xf>
    <xf numFmtId="0" fontId="15" fillId="0" borderId="0" xfId="0" applyFont="1" applyAlignment="1">
      <alignment vertical="center"/>
    </xf>
    <xf numFmtId="0" fontId="12" fillId="0" borderId="0" xfId="0" applyFont="1" applyAlignment="1">
      <alignment horizontal="left" vertical="center" indent="4"/>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9" fillId="0" borderId="0" xfId="0" applyFont="1" applyAlignment="1">
      <alignment horizontal="left" vertical="center" indent="7"/>
    </xf>
    <xf numFmtId="0" fontId="11" fillId="0" borderId="0" xfId="0" applyFont="1" applyAlignment="1">
      <alignment horizontal="left" vertical="center" indent="7"/>
    </xf>
    <xf numFmtId="0" fontId="9" fillId="0" borderId="0" xfId="0" applyFont="1" applyAlignment="1">
      <alignment vertical="center"/>
    </xf>
    <xf numFmtId="0" fontId="19" fillId="0" borderId="0" xfId="0" applyFont="1" applyAlignment="1">
      <alignment horizontal="left" vertical="center" indent="12"/>
    </xf>
    <xf numFmtId="0" fontId="20" fillId="0" borderId="0" xfId="0" applyFont="1" applyAlignment="1">
      <alignment horizontal="left" vertical="center" indent="4"/>
    </xf>
    <xf numFmtId="0" fontId="22" fillId="0" borderId="0" xfId="0" applyFont="1" applyAlignment="1">
      <alignment horizontal="left" vertical="center" indent="4"/>
    </xf>
    <xf numFmtId="0" fontId="21" fillId="0" borderId="0" xfId="0" applyFont="1" applyAlignment="1">
      <alignment vertical="center"/>
    </xf>
    <xf numFmtId="0" fontId="25" fillId="3" borderId="5" xfId="0" applyFont="1" applyFill="1" applyBorder="1"/>
    <xf numFmtId="0" fontId="28" fillId="0" borderId="0" xfId="0" applyFont="1" applyAlignment="1">
      <alignment horizontal="left" vertical="center" indent="7"/>
    </xf>
    <xf numFmtId="0" fontId="28" fillId="0" borderId="0" xfId="0" applyFont="1" applyAlignment="1">
      <alignment vertical="center"/>
    </xf>
    <xf numFmtId="0" fontId="27" fillId="0" borderId="0" xfId="0" applyFont="1"/>
    <xf numFmtId="0" fontId="27" fillId="0" borderId="0" xfId="0" applyFont="1" applyAlignment="1">
      <alignment horizontal="left" vertical="center" indent="2"/>
    </xf>
    <xf numFmtId="0" fontId="23" fillId="0" borderId="0" xfId="0" applyFont="1" applyAlignment="1">
      <alignment horizontal="left" vertical="center" indent="8"/>
    </xf>
    <xf numFmtId="0" fontId="31" fillId="0" borderId="0" xfId="0" applyFont="1" applyAlignment="1">
      <alignment vertical="center"/>
    </xf>
    <xf numFmtId="0" fontId="23" fillId="0" borderId="0" xfId="0" applyFont="1" applyAlignment="1">
      <alignment vertical="center"/>
    </xf>
    <xf numFmtId="0" fontId="0" fillId="0" borderId="0" xfId="0" applyAlignment="1">
      <alignment horizontal="left" vertical="center" indent="1"/>
    </xf>
    <xf numFmtId="0" fontId="2" fillId="0" borderId="0" xfId="0" applyFont="1" applyAlignment="1">
      <alignment horizontal="left" vertical="center" indent="1"/>
    </xf>
    <xf numFmtId="0" fontId="27" fillId="0" borderId="0" xfId="0" applyFont="1" applyAlignment="1">
      <alignment horizontal="left" vertical="center" indent="1"/>
    </xf>
    <xf numFmtId="0" fontId="0" fillId="2" borderId="12" xfId="0" applyFill="1" applyBorder="1"/>
    <xf numFmtId="0" fontId="32" fillId="0" borderId="0" xfId="2" applyAlignment="1">
      <alignment horizontal="left" vertical="center" indent="4"/>
    </xf>
    <xf numFmtId="0" fontId="32" fillId="3" borderId="0" xfId="2" applyFill="1"/>
    <xf numFmtId="0" fontId="0" fillId="5" borderId="0" xfId="0" applyFill="1" applyAlignment="1">
      <alignment vertical="center"/>
    </xf>
    <xf numFmtId="0" fontId="0" fillId="6" borderId="1" xfId="0" applyFill="1" applyBorder="1" applyAlignment="1">
      <alignment vertical="center"/>
    </xf>
    <xf numFmtId="165" fontId="0" fillId="6" borderId="1" xfId="0" applyNumberFormat="1" applyFill="1" applyBorder="1" applyAlignment="1">
      <alignment vertical="center"/>
    </xf>
    <xf numFmtId="8" fontId="0" fillId="6" borderId="1" xfId="0" applyNumberFormat="1" applyFill="1" applyBorder="1" applyAlignment="1">
      <alignment vertical="center"/>
    </xf>
    <xf numFmtId="0" fontId="4" fillId="2" borderId="1" xfId="0" applyFont="1" applyFill="1" applyBorder="1" applyAlignment="1">
      <alignment horizontal="center" vertical="center"/>
    </xf>
    <xf numFmtId="17" fontId="0" fillId="4" borderId="1" xfId="0" applyNumberFormat="1" applyFill="1" applyBorder="1" applyAlignment="1" applyProtection="1">
      <alignment vertical="center"/>
      <protection locked="0"/>
    </xf>
    <xf numFmtId="0" fontId="0" fillId="4" borderId="0" xfId="0" applyFill="1"/>
    <xf numFmtId="0" fontId="0" fillId="6" borderId="0" xfId="0" applyFill="1"/>
    <xf numFmtId="0" fontId="34" fillId="0" borderId="0" xfId="0" applyFont="1" applyAlignment="1">
      <alignment horizontal="left" vertical="center" indent="12"/>
    </xf>
    <xf numFmtId="0" fontId="35" fillId="0" borderId="0" xfId="0" applyFont="1" applyAlignment="1">
      <alignment horizontal="left" vertical="center" indent="4"/>
    </xf>
    <xf numFmtId="0" fontId="31" fillId="0" borderId="0" xfId="0" applyFont="1"/>
    <xf numFmtId="0" fontId="3" fillId="0" borderId="0" xfId="0" applyFont="1"/>
    <xf numFmtId="0" fontId="38" fillId="0" borderId="0" xfId="2" applyFont="1"/>
    <xf numFmtId="0" fontId="38" fillId="0" borderId="0" xfId="2" applyFont="1" applyAlignment="1">
      <alignment vertical="center"/>
    </xf>
    <xf numFmtId="0" fontId="33" fillId="0" borderId="0" xfId="0" applyFont="1"/>
    <xf numFmtId="0" fontId="25" fillId="0" borderId="0" xfId="0" applyFont="1"/>
    <xf numFmtId="0" fontId="40" fillId="0" borderId="0" xfId="0" applyFont="1"/>
    <xf numFmtId="0" fontId="39" fillId="3" borderId="0" xfId="0" applyFont="1" applyFill="1" applyAlignment="1">
      <alignment vertical="center"/>
    </xf>
    <xf numFmtId="0" fontId="0" fillId="7" borderId="1" xfId="0" applyFill="1" applyBorder="1" applyAlignment="1" applyProtection="1">
      <alignment vertical="center"/>
      <protection locked="0"/>
    </xf>
    <xf numFmtId="0" fontId="0" fillId="7" borderId="0" xfId="0" applyFill="1"/>
    <xf numFmtId="0" fontId="27" fillId="0" borderId="0" xfId="0" applyFont="1" applyAlignment="1">
      <alignment horizontal="center"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26" fillId="0" borderId="0" xfId="0" applyFont="1" applyAlignment="1">
      <alignment horizontal="center" wrapText="1"/>
    </xf>
    <xf numFmtId="0" fontId="12" fillId="0" borderId="0" xfId="0" applyFont="1" applyAlignment="1">
      <alignment horizontal="left"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17" fontId="0" fillId="7" borderId="2" xfId="0" applyNumberFormat="1" applyFill="1" applyBorder="1" applyAlignment="1" applyProtection="1">
      <alignment horizontal="center" vertical="center" wrapText="1"/>
      <protection locked="0"/>
    </xf>
    <xf numFmtId="17" fontId="0" fillId="7" borderId="9" xfId="0" applyNumberFormat="1" applyFill="1" applyBorder="1" applyAlignment="1" applyProtection="1">
      <alignment horizontal="center" vertical="center" wrapText="1"/>
      <protection locked="0"/>
    </xf>
    <xf numFmtId="17" fontId="0" fillId="7" borderId="3" xfId="0" applyNumberForma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000FF"/>
      <color rgb="FF1B0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224257</xdr:colOff>
      <xdr:row>0</xdr:row>
      <xdr:rowOff>47625</xdr:rowOff>
    </xdr:from>
    <xdr:to>
      <xdr:col>9</xdr:col>
      <xdr:colOff>590948</xdr:colOff>
      <xdr:row>4</xdr:row>
      <xdr:rowOff>57150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1957" y="47625"/>
          <a:ext cx="2199301" cy="847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15</xdr:col>
      <xdr:colOff>298587</xdr:colOff>
      <xdr:row>6</xdr:row>
      <xdr:rowOff>92869</xdr:rowOff>
    </xdr:to>
    <xdr:pic>
      <xdr:nvPicPr>
        <xdr:cNvPr id="2" name="Picture 1">
          <a:extLst>
            <a:ext uri="{FF2B5EF4-FFF2-40B4-BE49-F238E27FC236}">
              <a16:creationId xmlns:a16="http://schemas.microsoft.com/office/drawing/2014/main" id="{81DDE25B-1142-4318-B243-A353184CEB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7438" y="452438"/>
          <a:ext cx="2193586" cy="822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303826</xdr:colOff>
      <xdr:row>4</xdr:row>
      <xdr:rowOff>17145</xdr:rowOff>
    </xdr:to>
    <xdr:pic>
      <xdr:nvPicPr>
        <xdr:cNvPr id="3" name="Picture 2">
          <a:extLst>
            <a:ext uri="{FF2B5EF4-FFF2-40B4-BE49-F238E27FC236}">
              <a16:creationId xmlns:a16="http://schemas.microsoft.com/office/drawing/2014/main" id="{34A657DA-D371-46F2-BB5F-4133D1CD67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8675" y="0"/>
          <a:ext cx="2189776" cy="8229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elondon.nel-primarycare@nhs.net" TargetMode="External"/><Relationship Id="rId1" Type="http://schemas.openxmlformats.org/officeDocument/2006/relationships/hyperlink" Target="mailto:nelondon.primarycareclaims@nhs.ne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rcgp.org.uk/clinical-and-research/resources/toolkits/adult-safeguarding-toolkit.aspx" TargetMode="External"/><Relationship Id="rId13" Type="http://schemas.openxmlformats.org/officeDocument/2006/relationships/printerSettings" Target="../printerSettings/printerSettings2.bin"/><Relationship Id="rId3" Type="http://schemas.openxmlformats.org/officeDocument/2006/relationships/hyperlink" Target="http://www.legislation.gov.uk/ukpga/2014/23/contents/enacted/data.htm" TargetMode="External"/><Relationship Id="rId7" Type="http://schemas.openxmlformats.org/officeDocument/2006/relationships/hyperlink" Target="https://www.england.nhs.uk/wp-content/uploads/2015/07/safeguarding-children-young-people-adults-at-risk-saaf.pdf" TargetMode="External"/><Relationship Id="rId12" Type="http://schemas.openxmlformats.org/officeDocument/2006/relationships/hyperlink" Target="https://www.rcgp.org.uk/clinical-and-research/resources/toolkits/adult-safeguarding-toolkit.aspx" TargetMode="External"/><Relationship Id="rId2" Type="http://schemas.openxmlformats.org/officeDocument/2006/relationships/hyperlink" Target="https://www.cqc.org.uk/guidance-providers/registration/what-registration" TargetMode="External"/><Relationship Id="rId1" Type="http://schemas.openxmlformats.org/officeDocument/2006/relationships/hyperlink" Target="https://assets.publishing.service.gov.uk/government/uploads/system/uploads/attachment_data/file/779401/Working_Together_to_Safeguard-Children.pdf" TargetMode="External"/><Relationship Id="rId6" Type="http://schemas.openxmlformats.org/officeDocument/2006/relationships/hyperlink" Target="https://www.england.nhs.uk/wp-content/uploads/2015/07/safeguarding-children-young-people-adults-at-risk-saaf.pdf" TargetMode="External"/><Relationship Id="rId11" Type="http://schemas.openxmlformats.org/officeDocument/2006/relationships/hyperlink" Target="http://www.londoncp.co.uk/" TargetMode="External"/><Relationship Id="rId5" Type="http://schemas.openxmlformats.org/officeDocument/2006/relationships/hyperlink" Target="http://www.legislation.gov.uk/ukpga/2004/31/section/11" TargetMode="External"/><Relationship Id="rId10" Type="http://schemas.openxmlformats.org/officeDocument/2006/relationships/hyperlink" Target="https://www.gmc-uk.org/guidance/good_medical_practice.asp" TargetMode="External"/><Relationship Id="rId4" Type="http://schemas.openxmlformats.org/officeDocument/2006/relationships/hyperlink" Target="http://www.legislation.gov.uk/ukpga/2005/9/contents" TargetMode="External"/><Relationship Id="rId9" Type="http://schemas.openxmlformats.org/officeDocument/2006/relationships/hyperlink" Target="http://www.rcgp.org.uk/clinical-and-research/toolkits/the-rcgp-nspcc-safeguarding-children-toolkit-for-general-practice.aspx"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showGridLines="0" tabSelected="1" workbookViewId="0">
      <selection activeCell="J25" sqref="J25"/>
    </sheetView>
  </sheetViews>
  <sheetFormatPr defaultRowHeight="14.4"/>
  <cols>
    <col min="1" max="1" width="17.44140625" customWidth="1"/>
    <col min="3" max="3" width="12.77734375" customWidth="1"/>
    <col min="5" max="5" width="12.21875" customWidth="1"/>
    <col min="6" max="6" width="13.5546875" customWidth="1"/>
  </cols>
  <sheetData>
    <row r="1" spans="1:6" ht="21.6" thickBot="1">
      <c r="A1" s="3" t="s">
        <v>777</v>
      </c>
      <c r="B1" s="3"/>
      <c r="C1" s="57"/>
      <c r="D1" s="57"/>
      <c r="E1" s="57"/>
      <c r="F1" s="57"/>
    </row>
    <row r="5" spans="1:6">
      <c r="A5" s="49" t="s">
        <v>774</v>
      </c>
    </row>
    <row r="7" spans="1:6">
      <c r="A7" s="49" t="s">
        <v>720</v>
      </c>
    </row>
    <row r="9" spans="1:6">
      <c r="A9" s="49" t="s">
        <v>775</v>
      </c>
    </row>
    <row r="10" spans="1:6">
      <c r="A10" s="49"/>
    </row>
    <row r="11" spans="1:6">
      <c r="A11" s="49" t="s">
        <v>756</v>
      </c>
    </row>
    <row r="12" spans="1:6">
      <c r="A12" s="49"/>
    </row>
    <row r="13" spans="1:6">
      <c r="A13" s="70" t="s">
        <v>722</v>
      </c>
      <c r="B13" s="71"/>
      <c r="C13" s="71"/>
      <c r="D13" s="72" t="s">
        <v>737</v>
      </c>
      <c r="E13" s="71"/>
      <c r="F13" s="71"/>
    </row>
    <row r="15" spans="1:6">
      <c r="A15" s="74" t="s">
        <v>721</v>
      </c>
      <c r="B15" s="75"/>
      <c r="C15" s="75"/>
      <c r="D15" s="73" t="s">
        <v>738</v>
      </c>
      <c r="E15" s="75"/>
      <c r="F15" s="75"/>
    </row>
    <row r="17" spans="1:4" ht="15.6">
      <c r="A17" s="76" t="s">
        <v>757</v>
      </c>
      <c r="D17" s="49"/>
    </row>
    <row r="19" spans="1:4">
      <c r="A19" s="79" t="s">
        <v>739</v>
      </c>
    </row>
    <row r="20" spans="1:4">
      <c r="A20" s="66" t="s">
        <v>740</v>
      </c>
    </row>
    <row r="21" spans="1:4">
      <c r="A21" s="67" t="s">
        <v>741</v>
      </c>
    </row>
    <row r="23" spans="1:4">
      <c r="A23" s="71" t="s">
        <v>776</v>
      </c>
    </row>
    <row r="24" spans="1:4">
      <c r="A24" s="71" t="s">
        <v>742</v>
      </c>
    </row>
    <row r="26" spans="1:4">
      <c r="A26" s="75" t="s">
        <v>743</v>
      </c>
    </row>
    <row r="27" spans="1:4">
      <c r="A27" t="s">
        <v>744</v>
      </c>
    </row>
    <row r="28" spans="1:4">
      <c r="A28" t="s">
        <v>745</v>
      </c>
    </row>
    <row r="29" spans="1:4">
      <c r="A29" t="s">
        <v>746</v>
      </c>
    </row>
    <row r="30" spans="1:4">
      <c r="A30" t="s">
        <v>748</v>
      </c>
    </row>
    <row r="32" spans="1:4">
      <c r="A32" s="74" t="s">
        <v>768</v>
      </c>
    </row>
    <row r="34" spans="1:1">
      <c r="A34" s="75" t="s">
        <v>747</v>
      </c>
    </row>
    <row r="35" spans="1:1">
      <c r="A35" t="s">
        <v>758</v>
      </c>
    </row>
    <row r="36" spans="1:1">
      <c r="A36" t="s">
        <v>759</v>
      </c>
    </row>
  </sheetData>
  <sheetProtection algorithmName="SHA-512" hashValue="s0hZpw15BLFKlF2KDpXSGgXFQH9rRqhK1AL3oCCVJ4ofPsasWzulzvlsx+vVPk9Tix4mIYAj2hAk7pNOV3pUJQ==" saltValue="JUJHW3jyOcX0r585iQGINA==" spinCount="100000" sheet="1" objects="1" scenarios="1"/>
  <hyperlinks>
    <hyperlink ref="D13" r:id="rId1" display="mailto:nelondon.primarycareclaims@nhs.net" xr:uid="{00000000-0004-0000-0000-000000000000}"/>
    <hyperlink ref="D15" r:id="rId2" display="mailto:nelondon.nel-primarycare@nhs.net" xr:uid="{00000000-0004-0000-00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7"/>
  <sheetViews>
    <sheetView showGridLines="0" zoomScale="80" zoomScaleNormal="80" workbookViewId="0">
      <selection activeCell="A26" sqref="A26:N26"/>
    </sheetView>
  </sheetViews>
  <sheetFormatPr defaultColWidth="9.21875" defaultRowHeight="14.4"/>
  <cols>
    <col min="1" max="1" width="20.5546875" style="1" customWidth="1"/>
    <col min="2" max="2" width="32.44140625" style="1" customWidth="1"/>
    <col min="3" max="16384" width="9.21875" style="1"/>
  </cols>
  <sheetData>
    <row r="1" spans="1:14" ht="21.6" thickBot="1">
      <c r="A1" s="3" t="s">
        <v>782</v>
      </c>
      <c r="B1" s="3"/>
    </row>
    <row r="2" spans="1:14">
      <c r="A2" s="46" t="s">
        <v>762</v>
      </c>
    </row>
    <row r="3" spans="1:14">
      <c r="A3" s="2" t="s">
        <v>767</v>
      </c>
    </row>
    <row r="4" spans="1:14">
      <c r="A4" s="1" t="s">
        <v>750</v>
      </c>
    </row>
    <row r="6" spans="1:14" ht="15">
      <c r="A6" s="19" t="s">
        <v>637</v>
      </c>
      <c r="B6"/>
      <c r="C6"/>
    </row>
    <row r="7" spans="1:14" ht="15.6">
      <c r="A7" s="20"/>
      <c r="B7"/>
      <c r="C7"/>
    </row>
    <row r="8" spans="1:14">
      <c r="A8" s="21" t="s">
        <v>638</v>
      </c>
      <c r="B8"/>
      <c r="C8"/>
    </row>
    <row r="9" spans="1:14">
      <c r="A9" s="22"/>
      <c r="B9"/>
      <c r="C9"/>
    </row>
    <row r="10" spans="1:14" ht="32.25" customHeight="1">
      <c r="A10" s="82" t="s">
        <v>763</v>
      </c>
      <c r="B10" s="82"/>
      <c r="C10" s="82"/>
      <c r="D10" s="82"/>
      <c r="E10" s="82"/>
      <c r="F10" s="82"/>
      <c r="G10" s="82"/>
      <c r="H10" s="82"/>
      <c r="I10" s="82"/>
      <c r="J10" s="82"/>
      <c r="K10" s="82"/>
      <c r="L10" s="82"/>
      <c r="M10" s="82"/>
      <c r="N10" s="82"/>
    </row>
    <row r="11" spans="1:14">
      <c r="A11" s="25"/>
      <c r="B11"/>
      <c r="C11"/>
    </row>
    <row r="12" spans="1:14" ht="64.5" customHeight="1">
      <c r="A12" s="81" t="s">
        <v>639</v>
      </c>
      <c r="B12" s="81"/>
      <c r="C12" s="81"/>
      <c r="D12" s="81"/>
      <c r="E12" s="81"/>
      <c r="F12" s="81"/>
      <c r="G12" s="81"/>
      <c r="H12" s="81"/>
      <c r="I12" s="81"/>
      <c r="J12" s="81"/>
      <c r="K12" s="81"/>
      <c r="L12" s="81"/>
      <c r="M12" s="81"/>
      <c r="N12" s="81"/>
    </row>
    <row r="13" spans="1:14" ht="33.75" customHeight="1">
      <c r="A13" s="83" t="s">
        <v>700</v>
      </c>
      <c r="B13" s="83"/>
      <c r="C13" s="83"/>
      <c r="D13" s="83"/>
      <c r="E13" s="83"/>
      <c r="F13" s="83"/>
      <c r="G13" s="83"/>
      <c r="H13" s="83"/>
      <c r="I13" s="83"/>
      <c r="J13" s="83"/>
      <c r="K13" s="83"/>
      <c r="L13" s="83"/>
      <c r="M13" s="83"/>
      <c r="N13" s="83"/>
    </row>
    <row r="14" spans="1:14">
      <c r="A14" s="25"/>
      <c r="B14"/>
      <c r="C14"/>
    </row>
    <row r="15" spans="1:14">
      <c r="A15" s="25" t="s">
        <v>640</v>
      </c>
      <c r="B15"/>
      <c r="C15"/>
    </row>
    <row r="16" spans="1:14">
      <c r="A16" s="25"/>
      <c r="B16"/>
      <c r="C16"/>
    </row>
    <row r="17" spans="1:14">
      <c r="A17" s="26" t="s">
        <v>641</v>
      </c>
      <c r="B17"/>
      <c r="C17"/>
    </row>
    <row r="18" spans="1:14">
      <c r="A18" s="26" t="s">
        <v>642</v>
      </c>
      <c r="B18"/>
      <c r="C18"/>
    </row>
    <row r="19" spans="1:14">
      <c r="A19" s="26" t="s">
        <v>643</v>
      </c>
      <c r="B19"/>
      <c r="C19"/>
    </row>
    <row r="20" spans="1:14">
      <c r="A20" s="26" t="s">
        <v>644</v>
      </c>
      <c r="B20"/>
      <c r="C20"/>
    </row>
    <row r="21" spans="1:14">
      <c r="A21" s="25"/>
      <c r="B21"/>
      <c r="C21"/>
    </row>
    <row r="22" spans="1:14" ht="37.5" customHeight="1">
      <c r="A22" s="81" t="s">
        <v>645</v>
      </c>
      <c r="B22" s="81"/>
      <c r="C22" s="81"/>
      <c r="D22" s="81"/>
      <c r="E22" s="81"/>
      <c r="F22" s="81"/>
      <c r="G22" s="81"/>
      <c r="H22" s="81"/>
      <c r="I22" s="81"/>
      <c r="J22" s="81"/>
      <c r="K22" s="81"/>
      <c r="L22" s="81"/>
      <c r="M22" s="81"/>
      <c r="N22" s="81"/>
    </row>
    <row r="23" spans="1:14">
      <c r="A23" s="25"/>
      <c r="B23"/>
      <c r="C23"/>
    </row>
    <row r="24" spans="1:14">
      <c r="A24" s="25" t="s">
        <v>646</v>
      </c>
      <c r="B24"/>
      <c r="C24"/>
    </row>
    <row r="25" spans="1:14">
      <c r="A25" s="25"/>
      <c r="B25"/>
      <c r="C25"/>
    </row>
    <row r="26" spans="1:14" ht="29.25" customHeight="1">
      <c r="A26" s="81" t="s">
        <v>647</v>
      </c>
      <c r="B26" s="81"/>
      <c r="C26" s="81"/>
      <c r="D26" s="81"/>
      <c r="E26" s="81"/>
      <c r="F26" s="81"/>
      <c r="G26" s="81"/>
      <c r="H26" s="81"/>
      <c r="I26" s="81"/>
      <c r="J26" s="81"/>
      <c r="K26" s="81"/>
      <c r="L26" s="81"/>
      <c r="M26" s="81"/>
      <c r="N26" s="81"/>
    </row>
    <row r="27" spans="1:14">
      <c r="A27" s="25"/>
      <c r="B27"/>
      <c r="C27"/>
    </row>
    <row r="28" spans="1:14" ht="15">
      <c r="A28" s="19" t="s">
        <v>648</v>
      </c>
      <c r="B28"/>
      <c r="C28"/>
    </row>
    <row r="29" spans="1:14" ht="15">
      <c r="A29" s="19"/>
      <c r="B29"/>
      <c r="C29"/>
    </row>
    <row r="30" spans="1:14">
      <c r="A30" s="21" t="s">
        <v>649</v>
      </c>
      <c r="B30"/>
      <c r="C30"/>
    </row>
    <row r="31" spans="1:14">
      <c r="A31" s="22"/>
      <c r="B31"/>
      <c r="C31"/>
    </row>
    <row r="32" spans="1:14" ht="15" thickBot="1">
      <c r="A32" s="25"/>
      <c r="B32"/>
      <c r="C32"/>
    </row>
    <row r="33" spans="1:15" ht="28.2" thickBot="1">
      <c r="A33" s="27" t="s">
        <v>650</v>
      </c>
      <c r="B33" s="28" t="s">
        <v>651</v>
      </c>
      <c r="C33" s="29" t="s">
        <v>624</v>
      </c>
    </row>
    <row r="34" spans="1:15" ht="28.2" thickBot="1">
      <c r="A34" s="30" t="s">
        <v>652</v>
      </c>
      <c r="B34" s="31" t="s">
        <v>653</v>
      </c>
      <c r="C34" s="32" t="s">
        <v>624</v>
      </c>
    </row>
    <row r="35" spans="1:15" ht="42" thickBot="1">
      <c r="A35" s="30" t="s">
        <v>654</v>
      </c>
      <c r="B35" s="31" t="s">
        <v>655</v>
      </c>
      <c r="C35" s="32" t="s">
        <v>624</v>
      </c>
    </row>
    <row r="36" spans="1:15" ht="28.2" thickBot="1">
      <c r="A36" s="30" t="s">
        <v>656</v>
      </c>
      <c r="B36" s="31" t="s">
        <v>657</v>
      </c>
      <c r="C36" s="32" t="s">
        <v>624</v>
      </c>
    </row>
    <row r="37" spans="1:15" ht="42" thickBot="1">
      <c r="A37" s="30" t="s">
        <v>658</v>
      </c>
      <c r="B37" s="31" t="s">
        <v>659</v>
      </c>
      <c r="C37" s="32" t="s">
        <v>624</v>
      </c>
    </row>
    <row r="38" spans="1:15">
      <c r="A38" s="25"/>
      <c r="B38"/>
      <c r="C38"/>
    </row>
    <row r="39" spans="1:15">
      <c r="A39" s="25"/>
      <c r="B39"/>
      <c r="C39"/>
    </row>
    <row r="40" spans="1:15">
      <c r="A40" s="21" t="s">
        <v>660</v>
      </c>
      <c r="B40"/>
      <c r="C40"/>
    </row>
    <row r="41" spans="1:15">
      <c r="A41" s="22"/>
      <c r="B41"/>
      <c r="C41"/>
    </row>
    <row r="42" spans="1:15" ht="15">
      <c r="A42" s="33" t="s">
        <v>625</v>
      </c>
      <c r="B42"/>
      <c r="C42"/>
    </row>
    <row r="43" spans="1:15" ht="15">
      <c r="A43" s="33"/>
      <c r="B43"/>
      <c r="C43"/>
    </row>
    <row r="44" spans="1:15">
      <c r="A44" s="34" t="s">
        <v>661</v>
      </c>
      <c r="B44"/>
      <c r="C44"/>
    </row>
    <row r="45" spans="1:15">
      <c r="A45" s="34"/>
      <c r="B45"/>
      <c r="C45"/>
    </row>
    <row r="46" spans="1:15">
      <c r="A46" s="34" t="s">
        <v>662</v>
      </c>
      <c r="B46"/>
      <c r="C46"/>
    </row>
    <row r="47" spans="1:15">
      <c r="A47" s="34"/>
      <c r="B47"/>
      <c r="C47"/>
    </row>
    <row r="48" spans="1:15" ht="30" customHeight="1">
      <c r="A48" s="84" t="s">
        <v>701</v>
      </c>
      <c r="B48" s="84"/>
      <c r="C48" s="84"/>
      <c r="D48" s="84"/>
      <c r="E48" s="84"/>
      <c r="F48" s="84"/>
      <c r="G48" s="84"/>
      <c r="H48" s="84"/>
      <c r="I48" s="84"/>
      <c r="J48" s="84"/>
      <c r="K48" s="84"/>
      <c r="L48" s="84"/>
      <c r="M48" s="84"/>
      <c r="N48" s="84"/>
      <c r="O48" s="84"/>
    </row>
    <row r="49" spans="1:3">
      <c r="A49" s="25"/>
      <c r="B49"/>
      <c r="C49"/>
    </row>
    <row r="50" spans="1:3" ht="15">
      <c r="A50" s="35" t="s">
        <v>626</v>
      </c>
      <c r="B50"/>
      <c r="C50"/>
    </row>
    <row r="51" spans="1:3">
      <c r="A51" s="24"/>
      <c r="B51"/>
      <c r="C51"/>
    </row>
    <row r="52" spans="1:3">
      <c r="A52" s="21" t="s">
        <v>663</v>
      </c>
      <c r="B52"/>
      <c r="C52"/>
    </row>
    <row r="53" spans="1:3">
      <c r="A53" s="22"/>
      <c r="B53"/>
      <c r="C53"/>
    </row>
    <row r="54" spans="1:3">
      <c r="A54" s="25" t="s">
        <v>664</v>
      </c>
      <c r="B54"/>
      <c r="C54"/>
    </row>
    <row r="55" spans="1:3">
      <c r="A55" s="25"/>
      <c r="B55"/>
      <c r="C55"/>
    </row>
    <row r="56" spans="1:3">
      <c r="A56" s="36" t="s">
        <v>665</v>
      </c>
      <c r="B56"/>
      <c r="C56"/>
    </row>
    <row r="57" spans="1:3">
      <c r="A57" s="37"/>
      <c r="B57"/>
      <c r="C57"/>
    </row>
    <row r="58" spans="1:3">
      <c r="A58" s="25" t="s">
        <v>666</v>
      </c>
      <c r="B58"/>
      <c r="C58"/>
    </row>
    <row r="59" spans="1:3">
      <c r="A59" s="25" t="s">
        <v>627</v>
      </c>
      <c r="B59"/>
      <c r="C59"/>
    </row>
    <row r="60" spans="1:3">
      <c r="A60" s="25" t="s">
        <v>628</v>
      </c>
      <c r="B60"/>
      <c r="C60"/>
    </row>
    <row r="61" spans="1:3">
      <c r="A61" s="25" t="s">
        <v>629</v>
      </c>
      <c r="B61"/>
      <c r="C61"/>
    </row>
    <row r="62" spans="1:3">
      <c r="A62" s="25"/>
      <c r="B62"/>
      <c r="C62"/>
    </row>
    <row r="63" spans="1:3">
      <c r="A63" s="26" t="s">
        <v>667</v>
      </c>
      <c r="B63"/>
      <c r="C63"/>
    </row>
    <row r="64" spans="1:3">
      <c r="A64" s="26" t="s">
        <v>668</v>
      </c>
      <c r="B64"/>
      <c r="C64"/>
    </row>
    <row r="65" spans="1:3">
      <c r="A65" s="26" t="s">
        <v>669</v>
      </c>
      <c r="B65"/>
      <c r="C65"/>
    </row>
    <row r="66" spans="1:3">
      <c r="A66" s="26" t="s">
        <v>670</v>
      </c>
      <c r="B66"/>
      <c r="C66"/>
    </row>
    <row r="67" spans="1:3">
      <c r="A67" s="23"/>
      <c r="B67"/>
      <c r="C67"/>
    </row>
    <row r="68" spans="1:3">
      <c r="A68" s="21" t="s">
        <v>702</v>
      </c>
      <c r="B68"/>
      <c r="C68"/>
    </row>
    <row r="69" spans="1:3">
      <c r="A69" s="22"/>
      <c r="B69"/>
      <c r="C69"/>
    </row>
    <row r="70" spans="1:3">
      <c r="A70" s="25" t="s">
        <v>764</v>
      </c>
      <c r="B70"/>
      <c r="C70"/>
    </row>
    <row r="71" spans="1:3">
      <c r="A71" s="25"/>
      <c r="B71"/>
      <c r="C71"/>
    </row>
    <row r="72" spans="1:3">
      <c r="A72" s="38" t="s">
        <v>630</v>
      </c>
      <c r="B72"/>
      <c r="C72"/>
    </row>
    <row r="73" spans="1:3">
      <c r="A73" s="25" t="s">
        <v>671</v>
      </c>
      <c r="B73"/>
      <c r="C73"/>
    </row>
    <row r="74" spans="1:3">
      <c r="A74" s="26" t="s">
        <v>672</v>
      </c>
      <c r="B74"/>
      <c r="C74"/>
    </row>
    <row r="75" spans="1:3">
      <c r="A75" s="26" t="s">
        <v>673</v>
      </c>
      <c r="B75"/>
      <c r="C75"/>
    </row>
    <row r="76" spans="1:3">
      <c r="A76" s="26" t="s">
        <v>674</v>
      </c>
      <c r="B76"/>
      <c r="C76"/>
    </row>
    <row r="77" spans="1:3">
      <c r="A77" s="26" t="s">
        <v>675</v>
      </c>
      <c r="B77"/>
      <c r="C77"/>
    </row>
    <row r="78" spans="1:3">
      <c r="A78" s="26" t="s">
        <v>676</v>
      </c>
      <c r="B78"/>
      <c r="C78"/>
    </row>
    <row r="79" spans="1:3">
      <c r="A79" s="26" t="s">
        <v>677</v>
      </c>
      <c r="B79"/>
      <c r="C79"/>
    </row>
    <row r="80" spans="1:3">
      <c r="A80" s="25"/>
      <c r="B80"/>
      <c r="C80"/>
    </row>
    <row r="81" spans="1:3">
      <c r="A81" s="25" t="s">
        <v>631</v>
      </c>
      <c r="B81"/>
      <c r="C81"/>
    </row>
    <row r="82" spans="1:3">
      <c r="A82" s="26" t="s">
        <v>678</v>
      </c>
      <c r="B82"/>
      <c r="C82"/>
    </row>
    <row r="83" spans="1:3">
      <c r="A83" s="26" t="s">
        <v>679</v>
      </c>
      <c r="B83"/>
      <c r="C83"/>
    </row>
    <row r="84" spans="1:3">
      <c r="A84" s="25"/>
      <c r="B84"/>
      <c r="C84"/>
    </row>
    <row r="85" spans="1:3">
      <c r="A85" s="25" t="s">
        <v>680</v>
      </c>
      <c r="B85"/>
      <c r="C85"/>
    </row>
    <row r="86" spans="1:3">
      <c r="A86" s="25"/>
      <c r="B86"/>
      <c r="C86"/>
    </row>
    <row r="87" spans="1:3">
      <c r="A87" s="25" t="s">
        <v>632</v>
      </c>
      <c r="B87"/>
      <c r="C87"/>
    </row>
    <row r="88" spans="1:3">
      <c r="A88" s="26" t="s">
        <v>681</v>
      </c>
      <c r="B88"/>
      <c r="C88"/>
    </row>
    <row r="89" spans="1:3">
      <c r="A89" s="26" t="s">
        <v>682</v>
      </c>
      <c r="B89"/>
      <c r="C89"/>
    </row>
    <row r="90" spans="1:3">
      <c r="A90" s="26" t="s">
        <v>683</v>
      </c>
      <c r="B90"/>
      <c r="C90"/>
    </row>
    <row r="91" spans="1:3">
      <c r="A91" s="26" t="s">
        <v>684</v>
      </c>
      <c r="B91"/>
      <c r="C91"/>
    </row>
    <row r="92" spans="1:3">
      <c r="A92" s="25"/>
      <c r="B92"/>
      <c r="C92"/>
    </row>
    <row r="93" spans="1:3">
      <c r="A93" s="25" t="s">
        <v>685</v>
      </c>
      <c r="B93"/>
      <c r="C93"/>
    </row>
    <row r="94" spans="1:3">
      <c r="A94" s="25"/>
      <c r="B94"/>
      <c r="C94"/>
    </row>
    <row r="95" spans="1:3">
      <c r="A95" s="25" t="s">
        <v>703</v>
      </c>
      <c r="B95"/>
      <c r="C95"/>
    </row>
    <row r="96" spans="1:3">
      <c r="A96" s="25"/>
      <c r="B96"/>
      <c r="C96"/>
    </row>
    <row r="97" spans="1:3">
      <c r="A97" s="26" t="s">
        <v>686</v>
      </c>
      <c r="B97"/>
      <c r="C97"/>
    </row>
    <row r="98" spans="1:3">
      <c r="A98" s="26" t="s">
        <v>687</v>
      </c>
      <c r="B98"/>
      <c r="C98"/>
    </row>
    <row r="99" spans="1:3">
      <c r="A99" s="26" t="s">
        <v>688</v>
      </c>
      <c r="B99"/>
      <c r="C99"/>
    </row>
    <row r="100" spans="1:3">
      <c r="A100" s="25"/>
      <c r="B100"/>
      <c r="C100"/>
    </row>
    <row r="101" spans="1:3">
      <c r="A101" s="38" t="s">
        <v>704</v>
      </c>
      <c r="B101"/>
      <c r="C101"/>
    </row>
    <row r="102" spans="1:3">
      <c r="A102" s="23"/>
      <c r="B102"/>
      <c r="C102"/>
    </row>
    <row r="103" spans="1:3">
      <c r="A103" s="26" t="s">
        <v>689</v>
      </c>
      <c r="B103"/>
      <c r="C103"/>
    </row>
    <row r="104" spans="1:3">
      <c r="A104" s="26"/>
      <c r="B104"/>
      <c r="C104"/>
    </row>
    <row r="105" spans="1:3">
      <c r="A105" s="34"/>
      <c r="B105"/>
      <c r="C105"/>
    </row>
    <row r="106" spans="1:3">
      <c r="A106" s="39" t="s">
        <v>705</v>
      </c>
      <c r="B106"/>
      <c r="C106"/>
    </row>
    <row r="107" spans="1:3">
      <c r="A107" s="40"/>
      <c r="B107"/>
      <c r="C107"/>
    </row>
    <row r="108" spans="1:3">
      <c r="A108" s="26" t="s">
        <v>706</v>
      </c>
      <c r="B108"/>
      <c r="C108"/>
    </row>
    <row r="109" spans="1:3">
      <c r="A109" s="26" t="s">
        <v>690</v>
      </c>
      <c r="B109"/>
      <c r="C109"/>
    </row>
    <row r="110" spans="1:3">
      <c r="A110" s="26" t="s">
        <v>691</v>
      </c>
      <c r="B110"/>
      <c r="C110"/>
    </row>
    <row r="111" spans="1:3">
      <c r="A111" s="26" t="s">
        <v>692</v>
      </c>
      <c r="B111"/>
      <c r="C111"/>
    </row>
    <row r="112" spans="1:3">
      <c r="A112" s="26" t="s">
        <v>693</v>
      </c>
      <c r="B112"/>
      <c r="C112"/>
    </row>
    <row r="113" spans="1:3">
      <c r="A113" s="26" t="s">
        <v>694</v>
      </c>
      <c r="B113"/>
      <c r="C113"/>
    </row>
    <row r="114" spans="1:3">
      <c r="A114" s="34"/>
      <c r="B114"/>
      <c r="C114"/>
    </row>
    <row r="115" spans="1:3">
      <c r="A115" s="41" t="s">
        <v>707</v>
      </c>
      <c r="B115"/>
      <c r="C115"/>
    </row>
    <row r="116" spans="1:3">
      <c r="A116" s="41"/>
      <c r="B116"/>
      <c r="C116"/>
    </row>
    <row r="117" spans="1:3">
      <c r="A117" s="26" t="s">
        <v>695</v>
      </c>
      <c r="B117"/>
      <c r="C117"/>
    </row>
    <row r="118" spans="1:3">
      <c r="A118" s="69" t="s">
        <v>755</v>
      </c>
      <c r="B118"/>
      <c r="C118"/>
    </row>
    <row r="119" spans="1:3">
      <c r="A119" s="34"/>
      <c r="B119"/>
      <c r="C119"/>
    </row>
    <row r="120" spans="1:3">
      <c r="A120" s="68" t="s">
        <v>751</v>
      </c>
      <c r="B120"/>
      <c r="C120"/>
    </row>
    <row r="121" spans="1:3">
      <c r="A121" s="68" t="s">
        <v>752</v>
      </c>
      <c r="B121"/>
      <c r="C121"/>
    </row>
    <row r="122" spans="1:3">
      <c r="A122" s="68" t="s">
        <v>753</v>
      </c>
      <c r="B122"/>
      <c r="C122"/>
    </row>
    <row r="123" spans="1:3">
      <c r="A123" s="68" t="s">
        <v>754</v>
      </c>
      <c r="B123"/>
      <c r="C123"/>
    </row>
    <row r="124" spans="1:3">
      <c r="A124" s="42"/>
      <c r="B124"/>
      <c r="C124"/>
    </row>
    <row r="125" spans="1:3">
      <c r="A125" s="48" t="s">
        <v>709</v>
      </c>
      <c r="B125"/>
      <c r="C125"/>
    </row>
    <row r="126" spans="1:3">
      <c r="A126" s="47"/>
      <c r="B126"/>
      <c r="C126"/>
    </row>
    <row r="127" spans="1:3">
      <c r="A127" s="41" t="s">
        <v>708</v>
      </c>
      <c r="B127"/>
      <c r="C127"/>
    </row>
    <row r="128" spans="1:3">
      <c r="A128" s="23"/>
      <c r="B128"/>
      <c r="C128"/>
    </row>
    <row r="129" spans="1:3">
      <c r="A129" s="26" t="s">
        <v>765</v>
      </c>
      <c r="B129"/>
      <c r="C129"/>
    </row>
    <row r="130" spans="1:3">
      <c r="A130" s="26" t="s">
        <v>696</v>
      </c>
      <c r="B130"/>
      <c r="C130"/>
    </row>
    <row r="131" spans="1:3">
      <c r="A131" s="26" t="s">
        <v>697</v>
      </c>
      <c r="B131"/>
      <c r="C131"/>
    </row>
    <row r="132" spans="1:3">
      <c r="A132" s="34"/>
      <c r="B132"/>
      <c r="C132"/>
    </row>
    <row r="133" spans="1:3">
      <c r="A133" s="41" t="s">
        <v>710</v>
      </c>
      <c r="B133"/>
      <c r="C133"/>
    </row>
    <row r="134" spans="1:3">
      <c r="A134" s="41"/>
      <c r="B134"/>
      <c r="C134"/>
    </row>
    <row r="135" spans="1:3">
      <c r="A135" s="26" t="s">
        <v>698</v>
      </c>
      <c r="B135"/>
      <c r="C135"/>
    </row>
    <row r="136" spans="1:3">
      <c r="A136" s="26"/>
      <c r="B136"/>
      <c r="C136"/>
    </row>
    <row r="137" spans="1:3">
      <c r="A137" s="52" t="s">
        <v>714</v>
      </c>
      <c r="C137"/>
    </row>
    <row r="138" spans="1:3">
      <c r="A138" s="50"/>
      <c r="B138"/>
      <c r="C138"/>
    </row>
    <row r="139" spans="1:3">
      <c r="A139" s="53" t="s">
        <v>711</v>
      </c>
      <c r="B139"/>
      <c r="C139"/>
    </row>
    <row r="140" spans="1:3">
      <c r="A140" s="53" t="s">
        <v>712</v>
      </c>
      <c r="B140"/>
      <c r="C140"/>
    </row>
    <row r="141" spans="1:3">
      <c r="A141" s="53" t="s">
        <v>713</v>
      </c>
      <c r="B141"/>
      <c r="C141"/>
    </row>
    <row r="142" spans="1:3">
      <c r="A142" s="26"/>
      <c r="B142"/>
      <c r="C142"/>
    </row>
    <row r="143" spans="1:3">
      <c r="A143" s="34"/>
      <c r="B143"/>
      <c r="C143"/>
    </row>
    <row r="144" spans="1:3">
      <c r="A144" s="43" t="s">
        <v>699</v>
      </c>
      <c r="B144"/>
      <c r="C144"/>
    </row>
    <row r="145" spans="1:13">
      <c r="A145" s="43"/>
      <c r="B145"/>
      <c r="C145"/>
    </row>
    <row r="146" spans="1:13">
      <c r="A146" s="41" t="s">
        <v>633</v>
      </c>
      <c r="B146"/>
      <c r="C146"/>
    </row>
    <row r="147" spans="1:13">
      <c r="A147" s="23"/>
      <c r="B147"/>
      <c r="C147"/>
    </row>
    <row r="148" spans="1:13">
      <c r="A148" s="58" t="s">
        <v>723</v>
      </c>
      <c r="B148"/>
      <c r="C148"/>
    </row>
    <row r="149" spans="1:13">
      <c r="A149" s="58" t="s">
        <v>724</v>
      </c>
      <c r="B149"/>
      <c r="C149"/>
    </row>
    <row r="150" spans="1:13">
      <c r="A150" s="58" t="s">
        <v>725</v>
      </c>
      <c r="C150"/>
      <c r="M150"/>
    </row>
    <row r="151" spans="1:13">
      <c r="A151" s="58" t="s">
        <v>726</v>
      </c>
      <c r="B151"/>
      <c r="C151"/>
    </row>
    <row r="152" spans="1:13">
      <c r="A152" s="58" t="s">
        <v>727</v>
      </c>
      <c r="B152"/>
      <c r="C152"/>
    </row>
    <row r="153" spans="1:13">
      <c r="A153" s="58" t="s">
        <v>728</v>
      </c>
      <c r="B153"/>
      <c r="C153"/>
    </row>
    <row r="154" spans="1:13">
      <c r="A154" s="58" t="s">
        <v>729</v>
      </c>
      <c r="B154"/>
      <c r="C154"/>
    </row>
    <row r="155" spans="1:13">
      <c r="A155" s="58" t="s">
        <v>730</v>
      </c>
      <c r="B155"/>
      <c r="C155"/>
    </row>
    <row r="156" spans="1:13">
      <c r="A156" s="58" t="s">
        <v>731</v>
      </c>
      <c r="B156"/>
      <c r="C156"/>
    </row>
    <row r="157" spans="1:13">
      <c r="A157" s="58" t="s">
        <v>732</v>
      </c>
      <c r="B157"/>
      <c r="C157"/>
    </row>
    <row r="158" spans="1:13">
      <c r="A158" s="58" t="s">
        <v>733</v>
      </c>
      <c r="B158"/>
      <c r="C158"/>
    </row>
    <row r="159" spans="1:13">
      <c r="A159" s="44"/>
      <c r="B159"/>
      <c r="C159"/>
    </row>
    <row r="160" spans="1:13">
      <c r="A160" s="34"/>
      <c r="B160"/>
      <c r="C160"/>
    </row>
    <row r="161" spans="1:14">
      <c r="A161" s="41" t="s">
        <v>634</v>
      </c>
      <c r="B161"/>
      <c r="C161"/>
    </row>
    <row r="162" spans="1:14">
      <c r="A162" s="25"/>
      <c r="B162"/>
      <c r="C162"/>
    </row>
    <row r="163" spans="1:14" ht="36.75" customHeight="1">
      <c r="A163" s="81" t="s">
        <v>715</v>
      </c>
      <c r="B163" s="81"/>
      <c r="C163" s="81"/>
      <c r="D163" s="81"/>
      <c r="E163" s="81"/>
      <c r="F163" s="81"/>
      <c r="G163" s="81"/>
      <c r="H163" s="81"/>
      <c r="I163" s="81"/>
      <c r="J163" s="81"/>
      <c r="K163" s="81"/>
      <c r="L163" s="81"/>
      <c r="M163" s="81"/>
      <c r="N163" s="81"/>
    </row>
    <row r="164" spans="1:14">
      <c r="A164" s="45"/>
      <c r="B164"/>
      <c r="C164"/>
    </row>
    <row r="165" spans="1:14" ht="30.75" customHeight="1">
      <c r="A165" s="81" t="s">
        <v>734</v>
      </c>
      <c r="B165" s="81"/>
      <c r="C165" s="81"/>
      <c r="D165" s="81"/>
      <c r="E165" s="81"/>
      <c r="F165" s="81"/>
      <c r="G165" s="81"/>
      <c r="H165" s="81"/>
      <c r="I165" s="81"/>
      <c r="J165" s="81"/>
      <c r="K165" s="81"/>
      <c r="L165" s="81"/>
      <c r="M165" s="81"/>
      <c r="N165" s="81"/>
    </row>
    <row r="166" spans="1:14">
      <c r="A166" s="45"/>
      <c r="B166"/>
      <c r="C166"/>
      <c r="E166" s="59" t="s">
        <v>735</v>
      </c>
    </row>
    <row r="167" spans="1:14">
      <c r="A167" s="25"/>
      <c r="B167"/>
      <c r="C167"/>
    </row>
    <row r="168" spans="1:14" ht="15">
      <c r="A168" s="35" t="s">
        <v>635</v>
      </c>
      <c r="B168"/>
      <c r="C168"/>
    </row>
    <row r="169" spans="1:14" ht="15">
      <c r="A169" s="35"/>
      <c r="B169"/>
      <c r="C169"/>
    </row>
    <row r="170" spans="1:14">
      <c r="A170" s="41" t="s">
        <v>636</v>
      </c>
      <c r="B170"/>
      <c r="C170"/>
    </row>
    <row r="171" spans="1:14">
      <c r="A171" s="41"/>
      <c r="B171"/>
      <c r="C171"/>
    </row>
    <row r="172" spans="1:14">
      <c r="A172" s="54" t="s">
        <v>760</v>
      </c>
      <c r="B172"/>
      <c r="C172"/>
    </row>
    <row r="173" spans="1:14">
      <c r="A173" s="55" t="s">
        <v>716</v>
      </c>
      <c r="B173"/>
      <c r="C173"/>
    </row>
    <row r="174" spans="1:14">
      <c r="A174" s="55" t="s">
        <v>761</v>
      </c>
      <c r="B174"/>
      <c r="C174"/>
    </row>
    <row r="175" spans="1:14">
      <c r="A175" s="54" t="s">
        <v>717</v>
      </c>
      <c r="B175"/>
      <c r="C175"/>
    </row>
    <row r="176" spans="1:14">
      <c r="A176" s="56" t="s">
        <v>718</v>
      </c>
      <c r="B176"/>
      <c r="C176"/>
    </row>
    <row r="177" spans="1:16">
      <c r="A177" s="56" t="s">
        <v>766</v>
      </c>
      <c r="B177"/>
      <c r="C177"/>
    </row>
    <row r="178" spans="1:16">
      <c r="A178" s="56" t="s">
        <v>719</v>
      </c>
      <c r="B178"/>
      <c r="C178"/>
    </row>
    <row r="179" spans="1:16">
      <c r="A179" s="56"/>
      <c r="B179"/>
      <c r="C179"/>
    </row>
    <row r="180" spans="1:16" ht="42.75" customHeight="1">
      <c r="A180" s="80"/>
      <c r="B180" s="80"/>
      <c r="C180" s="80"/>
      <c r="D180" s="80"/>
      <c r="E180" s="80"/>
      <c r="F180" s="80"/>
      <c r="G180" s="80"/>
      <c r="H180" s="80"/>
      <c r="I180" s="80"/>
      <c r="J180" s="80"/>
      <c r="K180" s="80"/>
      <c r="L180" s="80"/>
      <c r="M180" s="80"/>
      <c r="N180" s="80"/>
      <c r="O180" s="80"/>
      <c r="P180" s="80"/>
    </row>
    <row r="181" spans="1:16">
      <c r="A181" s="25"/>
      <c r="B181"/>
      <c r="C181"/>
    </row>
    <row r="182" spans="1:16">
      <c r="A182" s="41"/>
      <c r="B182"/>
      <c r="C182"/>
    </row>
    <row r="183" spans="1:16">
      <c r="A183" s="25"/>
      <c r="B183"/>
      <c r="C183"/>
    </row>
    <row r="184" spans="1:16">
      <c r="A184" s="51"/>
      <c r="B184"/>
      <c r="C184"/>
    </row>
    <row r="185" spans="1:16">
      <c r="A185" s="51"/>
      <c r="B185"/>
      <c r="C185"/>
    </row>
    <row r="186" spans="1:16">
      <c r="A186" s="51"/>
      <c r="B186"/>
      <c r="C186"/>
    </row>
    <row r="187" spans="1:16">
      <c r="A187" s="49"/>
    </row>
  </sheetData>
  <sheetProtection algorithmName="SHA-512" hashValue="NQToJbiVinIznz7a9XaD7s5R3TRfGcK7HbgM09cRBwBTUeYKXUyv938ZICtvDXfKytsWDIia5lcYLtRTT4YfUQ==" saltValue="sCekAETuNqpcYhy0VgWGMQ==" spinCount="100000" sheet="1" objects="1" scenarios="1"/>
  <mergeCells count="9">
    <mergeCell ref="A180:P180"/>
    <mergeCell ref="A163:N163"/>
    <mergeCell ref="A165:N165"/>
    <mergeCell ref="A10:N10"/>
    <mergeCell ref="A12:N12"/>
    <mergeCell ref="A13:N13"/>
    <mergeCell ref="A22:N22"/>
    <mergeCell ref="A26:N26"/>
    <mergeCell ref="A48:O48"/>
  </mergeCells>
  <hyperlinks>
    <hyperlink ref="A148" r:id="rId1" display="Working Together to Safeguard Children (2018)" xr:uid="{00000000-0004-0000-0100-000000000000}"/>
    <hyperlink ref="A149" r:id="rId2" location="accordion-2" display="Care Quality Commission registration requirements of General Practices" xr:uid="{00000000-0004-0000-0100-000001000000}"/>
    <hyperlink ref="A150" r:id="rId3" display="Care Act 2014" xr:uid="{00000000-0004-0000-0100-000002000000}"/>
    <hyperlink ref="A151" r:id="rId4" display="Mental Capacity Act 2005" xr:uid="{00000000-0004-0000-0100-000003000000}"/>
    <hyperlink ref="A152" r:id="rId5" display="Section 11 of the Children Act 2004" xr:uid="{00000000-0004-0000-0100-000004000000}"/>
    <hyperlink ref="A153" r:id="rId6" display="The Safeguarding Children, Young People and Adults at Risk in the NHS: Safeguarding Accountability and Assurance Framework" xr:uid="{00000000-0004-0000-0100-000005000000}"/>
    <hyperlink ref="A154" r:id="rId7" display="The Safeguarding Children, Young People and Adults at Risk in the NHS: Safeguarding Accountability and Assurance Framework" xr:uid="{00000000-0004-0000-0100-000006000000}"/>
    <hyperlink ref="A155" r:id="rId8" display="Royal College of General Practitioners Adult Safeguarding Toolkit 2017" xr:uid="{00000000-0004-0000-0100-000007000000}"/>
    <hyperlink ref="A156" r:id="rId9" display="Royal College of General Practitioners guidelines: Safeguarding Children" xr:uid="{00000000-0004-0000-0100-000008000000}"/>
    <hyperlink ref="A157" r:id="rId10" display="General Medical Council (GMC) Good Practice guidelines" xr:uid="{00000000-0004-0000-0100-000009000000}"/>
    <hyperlink ref="A158" r:id="rId11" display="www.londoncp.co.uk" xr:uid="{00000000-0004-0000-0100-00000A000000}"/>
    <hyperlink ref="E166" r:id="rId12" display="RCGP Adult Safeguarding Toolkit" xr:uid="{00000000-0004-0000-0100-00000B000000}"/>
  </hyperlinks>
  <pageMargins left="0.7" right="0.7" top="0.75" bottom="0.75" header="0.3" footer="0.3"/>
  <pageSetup paperSize="9"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0"/>
  <sheetViews>
    <sheetView workbookViewId="0">
      <selection activeCell="B10" sqref="B10"/>
    </sheetView>
  </sheetViews>
  <sheetFormatPr defaultColWidth="9.21875" defaultRowHeight="14.4"/>
  <cols>
    <col min="1" max="1" width="27.77734375" style="16" bestFit="1" customWidth="1"/>
    <col min="2" max="2" width="37.5546875" style="11" bestFit="1" customWidth="1"/>
    <col min="3" max="3" width="25.5546875" style="11" bestFit="1" customWidth="1"/>
    <col min="4" max="4" width="23.21875" style="11" bestFit="1" customWidth="1"/>
    <col min="5" max="16384" width="9.21875" style="11"/>
  </cols>
  <sheetData>
    <row r="1" spans="1:7" ht="21">
      <c r="A1" s="86" t="s">
        <v>783</v>
      </c>
      <c r="B1" s="86"/>
      <c r="C1" s="86"/>
      <c r="D1" s="86"/>
      <c r="E1" s="18"/>
      <c r="F1" s="18"/>
      <c r="G1" s="18"/>
    </row>
    <row r="2" spans="1:7">
      <c r="A2" s="11"/>
      <c r="E2" s="18"/>
      <c r="F2" s="18"/>
      <c r="G2" s="18"/>
    </row>
    <row r="3" spans="1:7">
      <c r="A3" s="12" t="s">
        <v>562</v>
      </c>
      <c r="B3" s="78"/>
      <c r="C3" s="60" t="s">
        <v>563</v>
      </c>
      <c r="E3" s="18"/>
      <c r="F3" s="18"/>
      <c r="G3" s="18"/>
    </row>
    <row r="4" spans="1:7">
      <c r="A4" s="12" t="s">
        <v>571</v>
      </c>
      <c r="B4" s="61" t="str">
        <f>IFERROR(VLOOKUP($B$3,'3. Formulas'!$A$2:$F$277,2,FALSE),"Please Enter your Practice Code (Cell B3)")</f>
        <v>Please Enter your Practice Code (Cell B3)</v>
      </c>
      <c r="C4" s="77" t="s">
        <v>572</v>
      </c>
      <c r="E4" s="18"/>
      <c r="F4" s="18"/>
      <c r="G4" s="18"/>
    </row>
    <row r="5" spans="1:7">
      <c r="A5" s="12" t="s">
        <v>770</v>
      </c>
      <c r="B5" s="61" t="str">
        <f>IFERROR(VLOOKUP($B$3,'3. Formulas'!$A$2:$F$277,4,FALSE),"Please Enter your Practice Code (Cell B3)")</f>
        <v>Please Enter your Practice Code (Cell B3)</v>
      </c>
      <c r="C5" s="77" t="s">
        <v>572</v>
      </c>
      <c r="E5" s="18"/>
      <c r="F5" s="18"/>
      <c r="G5" s="18"/>
    </row>
    <row r="6" spans="1:7">
      <c r="A6" s="12" t="s">
        <v>573</v>
      </c>
      <c r="B6" s="61" t="str">
        <f>IFERROR(VLOOKUP($B$3,'3. Formulas'!$A$2:$F$277,5,FALSE),"Please Enter your Practice Code (Cell B3)")</f>
        <v>Please Enter your Practice Code (Cell B3)</v>
      </c>
      <c r="C6" s="77" t="s">
        <v>572</v>
      </c>
      <c r="E6" s="18"/>
      <c r="F6" s="18"/>
      <c r="G6" s="18"/>
    </row>
    <row r="7" spans="1:7">
      <c r="A7" s="11"/>
      <c r="E7" s="18"/>
      <c r="F7" s="18"/>
      <c r="G7" s="18"/>
    </row>
    <row r="8" spans="1:7" ht="21">
      <c r="A8" s="86" t="s">
        <v>574</v>
      </c>
      <c r="B8" s="86"/>
      <c r="C8" s="86"/>
      <c r="D8" s="86"/>
      <c r="E8" s="18"/>
      <c r="F8" s="18"/>
      <c r="G8" s="18"/>
    </row>
    <row r="9" spans="1:7" ht="9" customHeight="1">
      <c r="A9" s="11"/>
      <c r="E9" s="18"/>
      <c r="F9" s="18"/>
      <c r="G9" s="18"/>
    </row>
    <row r="10" spans="1:7">
      <c r="A10" s="12" t="s">
        <v>576</v>
      </c>
      <c r="B10" s="10" t="s">
        <v>575</v>
      </c>
      <c r="E10" s="18"/>
      <c r="F10" s="18"/>
      <c r="G10" s="18"/>
    </row>
    <row r="11" spans="1:7">
      <c r="A11" s="11"/>
      <c r="C11" s="11" t="str">
        <f>IF(B10&amp;B11="2021/22"&amp;"Q1","Claiming starts from 2021/22 Q4"," ")</f>
        <v xml:space="preserve"> </v>
      </c>
      <c r="E11" s="18"/>
      <c r="F11" s="18"/>
      <c r="G11" s="18"/>
    </row>
    <row r="12" spans="1:7" ht="21">
      <c r="A12" s="13" t="s">
        <v>749</v>
      </c>
      <c r="B12" s="64" t="s">
        <v>618</v>
      </c>
      <c r="C12" s="64" t="s">
        <v>619</v>
      </c>
      <c r="D12" s="64" t="s">
        <v>736</v>
      </c>
      <c r="E12" s="18"/>
      <c r="F12" s="18"/>
      <c r="G12" s="18"/>
    </row>
    <row r="13" spans="1:7">
      <c r="A13" s="17" t="s">
        <v>620</v>
      </c>
      <c r="B13" s="62">
        <f>COUNTIF($B$21:$B$108,"Safeguarding Report - Child")</f>
        <v>0</v>
      </c>
      <c r="C13" s="62">
        <f>COUNTIF($B$21:$B$108,"Safeguarding Report - Adult")</f>
        <v>0</v>
      </c>
      <c r="D13" s="62">
        <f>B13+C13</f>
        <v>0</v>
      </c>
      <c r="E13" s="77" t="s">
        <v>572</v>
      </c>
      <c r="F13" s="18"/>
      <c r="G13" s="18"/>
    </row>
    <row r="14" spans="1:7">
      <c r="A14" s="17" t="s">
        <v>621</v>
      </c>
      <c r="B14" s="63">
        <f>SUMIF($B$21:$B$108,"Safeguarding Report - Child",$D$21:$D$108)</f>
        <v>0</v>
      </c>
      <c r="C14" s="63">
        <f>SUMIF($B$21:$B$108,"Safeguarding Report - Adult",$D$21:$D$108)</f>
        <v>0</v>
      </c>
      <c r="D14" s="63">
        <f>B14+C14</f>
        <v>0</v>
      </c>
      <c r="E14" s="77" t="s">
        <v>572</v>
      </c>
      <c r="F14" s="18"/>
      <c r="G14" s="18"/>
    </row>
    <row r="15" spans="1:7">
      <c r="A15" s="11"/>
      <c r="C15" s="11" t="str">
        <f>IF(B14&amp;B15="2021/22"&amp;"Q1","Claiming starts from 2021/22 Q4"," ")</f>
        <v xml:space="preserve"> </v>
      </c>
      <c r="E15" s="18"/>
      <c r="F15" s="18"/>
      <c r="G15" s="18"/>
    </row>
    <row r="16" spans="1:7" ht="21">
      <c r="A16" s="85" t="s">
        <v>615</v>
      </c>
      <c r="B16" s="85"/>
      <c r="C16" s="86"/>
      <c r="D16" s="86"/>
      <c r="E16" s="18"/>
      <c r="F16" s="18"/>
      <c r="G16" s="18"/>
    </row>
    <row r="17" spans="1:7" ht="32.25" customHeight="1">
      <c r="A17" s="15" t="s">
        <v>616</v>
      </c>
      <c r="B17" s="87"/>
      <c r="C17" s="88"/>
      <c r="D17" s="89"/>
      <c r="E17" s="18"/>
      <c r="F17" s="18"/>
      <c r="G17" s="18"/>
    </row>
    <row r="18" spans="1:7" ht="44.25" customHeight="1">
      <c r="A18" s="15" t="s">
        <v>617</v>
      </c>
      <c r="B18" s="87"/>
      <c r="C18" s="88"/>
      <c r="D18" s="89"/>
      <c r="E18" s="18"/>
      <c r="F18" s="18"/>
      <c r="G18" s="18"/>
    </row>
    <row r="19" spans="1:7">
      <c r="A19" s="11"/>
      <c r="C19" s="11" t="str">
        <f>IF(B18&amp;B19="2021/22"&amp;"Q1","Claiming starts from 2021/22 Q4"," ")</f>
        <v xml:space="preserve"> </v>
      </c>
      <c r="E19" s="18"/>
      <c r="F19" s="18"/>
      <c r="G19" s="18"/>
    </row>
    <row r="20" spans="1:7" ht="21">
      <c r="A20" s="13" t="s">
        <v>577</v>
      </c>
      <c r="B20" s="13" t="s">
        <v>581</v>
      </c>
      <c r="C20" s="13" t="s">
        <v>622</v>
      </c>
      <c r="D20" s="14" t="s">
        <v>578</v>
      </c>
      <c r="E20" s="18"/>
      <c r="F20" s="18"/>
      <c r="G20" s="18"/>
    </row>
    <row r="21" spans="1:7">
      <c r="A21" s="65" t="s">
        <v>575</v>
      </c>
      <c r="B21" s="10" t="s">
        <v>575</v>
      </c>
      <c r="C21" s="10" t="s">
        <v>575</v>
      </c>
      <c r="D21" s="63" t="str">
        <f>VLOOKUP(C21,'3. Formulas'!$D$279:$F$310,3,FALSE)</f>
        <v xml:space="preserve">Select Assessment Time </v>
      </c>
      <c r="E21" s="18"/>
      <c r="F21" s="18"/>
      <c r="G21" s="18"/>
    </row>
    <row r="22" spans="1:7">
      <c r="A22" s="65" t="s">
        <v>575</v>
      </c>
      <c r="B22" s="10" t="s">
        <v>575</v>
      </c>
      <c r="C22" s="10" t="s">
        <v>575</v>
      </c>
      <c r="D22" s="63" t="str">
        <f>VLOOKUP(C22,'3. Formulas'!$D$279:$F$310,3,FALSE)</f>
        <v xml:space="preserve">Select Assessment Time </v>
      </c>
      <c r="E22" s="18"/>
      <c r="F22" s="18"/>
      <c r="G22" s="18"/>
    </row>
    <row r="23" spans="1:7">
      <c r="A23" s="65" t="s">
        <v>575</v>
      </c>
      <c r="B23" s="10" t="s">
        <v>575</v>
      </c>
      <c r="C23" s="10" t="s">
        <v>575</v>
      </c>
      <c r="D23" s="63" t="str">
        <f>VLOOKUP(C23,'3. Formulas'!$D$279:$F$310,3,FALSE)</f>
        <v xml:space="preserve">Select Assessment Time </v>
      </c>
      <c r="E23" s="18"/>
      <c r="F23" s="18"/>
      <c r="G23" s="18"/>
    </row>
    <row r="24" spans="1:7">
      <c r="A24" s="65" t="s">
        <v>575</v>
      </c>
      <c r="B24" s="10" t="s">
        <v>575</v>
      </c>
      <c r="C24" s="10" t="s">
        <v>575</v>
      </c>
      <c r="D24" s="63" t="str">
        <f>VLOOKUP(C24,'3. Formulas'!$D$279:$F$310,3,FALSE)</f>
        <v xml:space="preserve">Select Assessment Time </v>
      </c>
      <c r="E24" s="18"/>
      <c r="F24" s="18"/>
      <c r="G24" s="18"/>
    </row>
    <row r="25" spans="1:7">
      <c r="A25" s="65" t="s">
        <v>575</v>
      </c>
      <c r="B25" s="10" t="s">
        <v>575</v>
      </c>
      <c r="C25" s="10" t="s">
        <v>575</v>
      </c>
      <c r="D25" s="63" t="str">
        <f>VLOOKUP(C25,'3. Formulas'!$D$279:$F$310,3,FALSE)</f>
        <v xml:space="preserve">Select Assessment Time </v>
      </c>
      <c r="E25" s="18"/>
      <c r="F25" s="18"/>
      <c r="G25" s="18"/>
    </row>
    <row r="26" spans="1:7">
      <c r="A26" s="65" t="s">
        <v>575</v>
      </c>
      <c r="B26" s="10" t="s">
        <v>575</v>
      </c>
      <c r="C26" s="10" t="s">
        <v>575</v>
      </c>
      <c r="D26" s="63" t="str">
        <f>VLOOKUP(C26,'3. Formulas'!$D$279:$F$310,3,FALSE)</f>
        <v xml:space="preserve">Select Assessment Time </v>
      </c>
      <c r="E26" s="18"/>
      <c r="F26" s="18"/>
      <c r="G26" s="18"/>
    </row>
    <row r="27" spans="1:7">
      <c r="A27" s="65" t="s">
        <v>575</v>
      </c>
      <c r="B27" s="10" t="s">
        <v>575</v>
      </c>
      <c r="C27" s="10" t="s">
        <v>575</v>
      </c>
      <c r="D27" s="63" t="str">
        <f>VLOOKUP(C27,'3. Formulas'!$D$279:$F$310,3,FALSE)</f>
        <v xml:space="preserve">Select Assessment Time </v>
      </c>
      <c r="E27" s="18"/>
      <c r="F27" s="18"/>
      <c r="G27" s="18"/>
    </row>
    <row r="28" spans="1:7">
      <c r="A28" s="65" t="s">
        <v>575</v>
      </c>
      <c r="B28" s="10" t="s">
        <v>575</v>
      </c>
      <c r="C28" s="10" t="s">
        <v>575</v>
      </c>
      <c r="D28" s="63" t="str">
        <f>VLOOKUP(C28,'3. Formulas'!$D$279:$F$310,3,FALSE)</f>
        <v xml:space="preserve">Select Assessment Time </v>
      </c>
      <c r="E28" s="18"/>
      <c r="F28" s="18"/>
      <c r="G28" s="18"/>
    </row>
    <row r="29" spans="1:7">
      <c r="A29" s="65" t="s">
        <v>575</v>
      </c>
      <c r="B29" s="10" t="s">
        <v>575</v>
      </c>
      <c r="C29" s="10" t="s">
        <v>575</v>
      </c>
      <c r="D29" s="63" t="str">
        <f>VLOOKUP(C29,'3. Formulas'!$D$279:$F$310,3,FALSE)</f>
        <v xml:space="preserve">Select Assessment Time </v>
      </c>
      <c r="E29" s="18"/>
      <c r="F29" s="18"/>
      <c r="G29" s="18"/>
    </row>
    <row r="30" spans="1:7">
      <c r="A30" s="65" t="s">
        <v>575</v>
      </c>
      <c r="B30" s="10" t="s">
        <v>575</v>
      </c>
      <c r="C30" s="10" t="s">
        <v>575</v>
      </c>
      <c r="D30" s="63" t="str">
        <f>VLOOKUP(C30,'3. Formulas'!$D$279:$F$310,3,FALSE)</f>
        <v xml:space="preserve">Select Assessment Time </v>
      </c>
      <c r="E30" s="18"/>
      <c r="F30" s="18"/>
      <c r="G30" s="18"/>
    </row>
    <row r="31" spans="1:7">
      <c r="A31" s="65" t="s">
        <v>575</v>
      </c>
      <c r="B31" s="10" t="s">
        <v>575</v>
      </c>
      <c r="C31" s="10" t="s">
        <v>575</v>
      </c>
      <c r="D31" s="63" t="str">
        <f>VLOOKUP(C31,'3. Formulas'!$D$279:$F$310,3,FALSE)</f>
        <v xml:space="preserve">Select Assessment Time </v>
      </c>
      <c r="E31" s="18"/>
      <c r="F31" s="18"/>
      <c r="G31" s="18"/>
    </row>
    <row r="32" spans="1:7">
      <c r="A32" s="65" t="s">
        <v>575</v>
      </c>
      <c r="B32" s="10" t="s">
        <v>575</v>
      </c>
      <c r="C32" s="10" t="s">
        <v>575</v>
      </c>
      <c r="D32" s="63" t="str">
        <f>VLOOKUP(C32,'3. Formulas'!$D$279:$F$310,3,FALSE)</f>
        <v xml:space="preserve">Select Assessment Time </v>
      </c>
      <c r="E32" s="18"/>
      <c r="F32" s="18"/>
      <c r="G32" s="18"/>
    </row>
    <row r="33" spans="1:7">
      <c r="A33" s="65" t="s">
        <v>575</v>
      </c>
      <c r="B33" s="10" t="s">
        <v>575</v>
      </c>
      <c r="C33" s="10" t="s">
        <v>575</v>
      </c>
      <c r="D33" s="63" t="str">
        <f>VLOOKUP(C33,'3. Formulas'!$D$279:$F$310,3,FALSE)</f>
        <v xml:space="preserve">Select Assessment Time </v>
      </c>
      <c r="E33" s="18"/>
      <c r="F33" s="18"/>
      <c r="G33" s="18"/>
    </row>
    <row r="34" spans="1:7">
      <c r="A34" s="65" t="s">
        <v>575</v>
      </c>
      <c r="B34" s="10" t="s">
        <v>575</v>
      </c>
      <c r="C34" s="10" t="s">
        <v>575</v>
      </c>
      <c r="D34" s="63" t="str">
        <f>VLOOKUP(C34,'3. Formulas'!$D$279:$F$310,3,FALSE)</f>
        <v xml:space="preserve">Select Assessment Time </v>
      </c>
      <c r="E34" s="18"/>
      <c r="F34" s="18"/>
      <c r="G34" s="18"/>
    </row>
    <row r="35" spans="1:7">
      <c r="A35" s="65" t="s">
        <v>575</v>
      </c>
      <c r="B35" s="10" t="s">
        <v>575</v>
      </c>
      <c r="C35" s="10" t="s">
        <v>575</v>
      </c>
      <c r="D35" s="63" t="str">
        <f>VLOOKUP(C35,'3. Formulas'!$D$279:$F$310,3,FALSE)</f>
        <v xml:space="preserve">Select Assessment Time </v>
      </c>
      <c r="E35" s="18"/>
      <c r="F35" s="18"/>
      <c r="G35" s="18"/>
    </row>
    <row r="36" spans="1:7">
      <c r="A36" s="65" t="s">
        <v>575</v>
      </c>
      <c r="B36" s="10" t="s">
        <v>575</v>
      </c>
      <c r="C36" s="10" t="s">
        <v>575</v>
      </c>
      <c r="D36" s="63" t="str">
        <f>VLOOKUP(C36,'3. Formulas'!$D$279:$F$310,3,FALSE)</f>
        <v xml:space="preserve">Select Assessment Time </v>
      </c>
      <c r="E36" s="18"/>
      <c r="F36" s="18"/>
      <c r="G36" s="18"/>
    </row>
    <row r="37" spans="1:7">
      <c r="A37" s="65" t="s">
        <v>575</v>
      </c>
      <c r="B37" s="10" t="s">
        <v>575</v>
      </c>
      <c r="C37" s="10" t="s">
        <v>575</v>
      </c>
      <c r="D37" s="63" t="str">
        <f>VLOOKUP(C37,'3. Formulas'!$D$279:$F$310,3,FALSE)</f>
        <v xml:space="preserve">Select Assessment Time </v>
      </c>
      <c r="E37" s="18"/>
      <c r="F37" s="18"/>
      <c r="G37" s="18"/>
    </row>
    <row r="38" spans="1:7">
      <c r="A38" s="65" t="s">
        <v>575</v>
      </c>
      <c r="B38" s="10" t="s">
        <v>575</v>
      </c>
      <c r="C38" s="10" t="s">
        <v>575</v>
      </c>
      <c r="D38" s="63" t="str">
        <f>VLOOKUP(C38,'3. Formulas'!$D$279:$F$310,3,FALSE)</f>
        <v xml:space="preserve">Select Assessment Time </v>
      </c>
      <c r="E38" s="18"/>
      <c r="F38" s="18"/>
      <c r="G38" s="18"/>
    </row>
    <row r="39" spans="1:7">
      <c r="A39" s="65" t="s">
        <v>575</v>
      </c>
      <c r="B39" s="10" t="s">
        <v>575</v>
      </c>
      <c r="C39" s="10" t="s">
        <v>575</v>
      </c>
      <c r="D39" s="63" t="str">
        <f>VLOOKUP(C39,'3. Formulas'!$D$279:$F$310,3,FALSE)</f>
        <v xml:space="preserve">Select Assessment Time </v>
      </c>
      <c r="E39" s="18"/>
      <c r="F39" s="18"/>
      <c r="G39" s="18"/>
    </row>
    <row r="40" spans="1:7">
      <c r="A40" s="65" t="s">
        <v>575</v>
      </c>
      <c r="B40" s="10" t="s">
        <v>575</v>
      </c>
      <c r="C40" s="10" t="s">
        <v>575</v>
      </c>
      <c r="D40" s="63" t="str">
        <f>VLOOKUP(C40,'3. Formulas'!$D$279:$F$310,3,FALSE)</f>
        <v xml:space="preserve">Select Assessment Time </v>
      </c>
      <c r="E40" s="18"/>
      <c r="F40" s="18"/>
      <c r="G40" s="18"/>
    </row>
    <row r="41" spans="1:7">
      <c r="A41" s="65" t="s">
        <v>575</v>
      </c>
      <c r="B41" s="10" t="s">
        <v>575</v>
      </c>
      <c r="C41" s="10" t="s">
        <v>575</v>
      </c>
      <c r="D41" s="63" t="str">
        <f>VLOOKUP(C41,'3. Formulas'!$D$279:$F$310,3,FALSE)</f>
        <v xml:space="preserve">Select Assessment Time </v>
      </c>
      <c r="E41" s="18"/>
      <c r="F41" s="18"/>
      <c r="G41" s="18"/>
    </row>
    <row r="42" spans="1:7">
      <c r="A42" s="65" t="s">
        <v>575</v>
      </c>
      <c r="B42" s="10" t="s">
        <v>575</v>
      </c>
      <c r="C42" s="10" t="s">
        <v>575</v>
      </c>
      <c r="D42" s="63" t="str">
        <f>VLOOKUP(C42,'3. Formulas'!$D$279:$F$310,3,FALSE)</f>
        <v xml:space="preserve">Select Assessment Time </v>
      </c>
      <c r="E42" s="18"/>
      <c r="F42" s="18"/>
      <c r="G42" s="18"/>
    </row>
    <row r="43" spans="1:7">
      <c r="A43" s="65" t="s">
        <v>575</v>
      </c>
      <c r="B43" s="10" t="s">
        <v>575</v>
      </c>
      <c r="C43" s="10" t="s">
        <v>575</v>
      </c>
      <c r="D43" s="63" t="str">
        <f>VLOOKUP(C43,'3. Formulas'!$D$279:$F$310,3,FALSE)</f>
        <v xml:space="preserve">Select Assessment Time </v>
      </c>
      <c r="E43" s="18"/>
      <c r="F43" s="18"/>
      <c r="G43" s="18"/>
    </row>
    <row r="44" spans="1:7">
      <c r="A44" s="65" t="s">
        <v>575</v>
      </c>
      <c r="B44" s="10" t="s">
        <v>575</v>
      </c>
      <c r="C44" s="10" t="s">
        <v>575</v>
      </c>
      <c r="D44" s="63" t="str">
        <f>VLOOKUP(C44,'3. Formulas'!$D$279:$F$310,3,FALSE)</f>
        <v xml:space="preserve">Select Assessment Time </v>
      </c>
      <c r="E44" s="18"/>
      <c r="F44" s="18"/>
      <c r="G44" s="18"/>
    </row>
    <row r="45" spans="1:7">
      <c r="A45" s="65" t="s">
        <v>575</v>
      </c>
      <c r="B45" s="10" t="s">
        <v>575</v>
      </c>
      <c r="C45" s="10" t="s">
        <v>575</v>
      </c>
      <c r="D45" s="63" t="str">
        <f>VLOOKUP(C45,'3. Formulas'!$D$279:$F$310,3,FALSE)</f>
        <v xml:space="preserve">Select Assessment Time </v>
      </c>
      <c r="E45" s="18"/>
      <c r="F45" s="18"/>
      <c r="G45" s="18"/>
    </row>
    <row r="46" spans="1:7">
      <c r="A46" s="65" t="s">
        <v>575</v>
      </c>
      <c r="B46" s="10" t="s">
        <v>575</v>
      </c>
      <c r="C46" s="10" t="s">
        <v>575</v>
      </c>
      <c r="D46" s="63" t="str">
        <f>VLOOKUP(C46,'3. Formulas'!$D$279:$F$310,3,FALSE)</f>
        <v xml:space="preserve">Select Assessment Time </v>
      </c>
      <c r="E46" s="18"/>
      <c r="F46" s="18"/>
      <c r="G46" s="18"/>
    </row>
    <row r="47" spans="1:7">
      <c r="A47" s="65" t="s">
        <v>575</v>
      </c>
      <c r="B47" s="10" t="s">
        <v>575</v>
      </c>
      <c r="C47" s="10" t="s">
        <v>575</v>
      </c>
      <c r="D47" s="63" t="str">
        <f>VLOOKUP(C47,'3. Formulas'!$D$279:$F$310,3,FALSE)</f>
        <v xml:space="preserve">Select Assessment Time </v>
      </c>
      <c r="E47" s="18"/>
      <c r="F47" s="18"/>
      <c r="G47" s="18"/>
    </row>
    <row r="48" spans="1:7">
      <c r="A48" s="65" t="s">
        <v>575</v>
      </c>
      <c r="B48" s="10" t="s">
        <v>575</v>
      </c>
      <c r="C48" s="10" t="s">
        <v>575</v>
      </c>
      <c r="D48" s="63" t="str">
        <f>VLOOKUP(C48,'3. Formulas'!$D$279:$F$310,3,FALSE)</f>
        <v xml:space="preserve">Select Assessment Time </v>
      </c>
      <c r="E48" s="18"/>
      <c r="F48" s="18"/>
      <c r="G48" s="18"/>
    </row>
    <row r="49" spans="1:7">
      <c r="A49" s="65" t="s">
        <v>575</v>
      </c>
      <c r="B49" s="10" t="s">
        <v>575</v>
      </c>
      <c r="C49" s="10" t="s">
        <v>575</v>
      </c>
      <c r="D49" s="63" t="str">
        <f>VLOOKUP(C49,'3. Formulas'!$D$279:$F$310,3,FALSE)</f>
        <v xml:space="preserve">Select Assessment Time </v>
      </c>
      <c r="E49" s="18"/>
      <c r="F49" s="18"/>
      <c r="G49" s="18"/>
    </row>
    <row r="50" spans="1:7">
      <c r="A50" s="65" t="s">
        <v>575</v>
      </c>
      <c r="B50" s="10" t="s">
        <v>575</v>
      </c>
      <c r="C50" s="10" t="s">
        <v>575</v>
      </c>
      <c r="D50" s="63" t="str">
        <f>VLOOKUP(C50,'3. Formulas'!$D$279:$F$310,3,FALSE)</f>
        <v xml:space="preserve">Select Assessment Time </v>
      </c>
      <c r="E50" s="18"/>
      <c r="F50" s="18"/>
      <c r="G50" s="18"/>
    </row>
    <row r="51" spans="1:7">
      <c r="A51" s="65" t="s">
        <v>575</v>
      </c>
      <c r="B51" s="10" t="s">
        <v>575</v>
      </c>
      <c r="C51" s="10" t="s">
        <v>575</v>
      </c>
      <c r="D51" s="63" t="str">
        <f>VLOOKUP(C51,'3. Formulas'!$D$279:$F$310,3,FALSE)</f>
        <v xml:space="preserve">Select Assessment Time </v>
      </c>
      <c r="E51" s="18"/>
      <c r="F51" s="18"/>
      <c r="G51" s="18"/>
    </row>
    <row r="52" spans="1:7">
      <c r="A52" s="65" t="s">
        <v>575</v>
      </c>
      <c r="B52" s="10" t="s">
        <v>575</v>
      </c>
      <c r="C52" s="10" t="s">
        <v>575</v>
      </c>
      <c r="D52" s="63" t="str">
        <f>VLOOKUP(C52,'3. Formulas'!$D$279:$F$310,3,FALSE)</f>
        <v xml:space="preserve">Select Assessment Time </v>
      </c>
      <c r="E52" s="18"/>
      <c r="F52" s="18"/>
      <c r="G52" s="18"/>
    </row>
    <row r="53" spans="1:7">
      <c r="A53" s="65" t="s">
        <v>575</v>
      </c>
      <c r="B53" s="10" t="s">
        <v>575</v>
      </c>
      <c r="C53" s="10" t="s">
        <v>575</v>
      </c>
      <c r="D53" s="63" t="str">
        <f>VLOOKUP(C53,'3. Formulas'!$D$279:$F$310,3,FALSE)</f>
        <v xml:space="preserve">Select Assessment Time </v>
      </c>
      <c r="E53" s="18"/>
      <c r="F53" s="18"/>
      <c r="G53" s="18"/>
    </row>
    <row r="54" spans="1:7">
      <c r="A54" s="65" t="s">
        <v>575</v>
      </c>
      <c r="B54" s="10" t="s">
        <v>575</v>
      </c>
      <c r="C54" s="10" t="s">
        <v>575</v>
      </c>
      <c r="D54" s="63" t="str">
        <f>VLOOKUP(C54,'3. Formulas'!$D$279:$F$310,3,FALSE)</f>
        <v xml:space="preserve">Select Assessment Time </v>
      </c>
      <c r="E54" s="18"/>
      <c r="F54" s="18"/>
      <c r="G54" s="18"/>
    </row>
    <row r="55" spans="1:7">
      <c r="A55" s="65" t="s">
        <v>575</v>
      </c>
      <c r="B55" s="10" t="s">
        <v>575</v>
      </c>
      <c r="C55" s="10" t="s">
        <v>575</v>
      </c>
      <c r="D55" s="63" t="str">
        <f>VLOOKUP(C55,'3. Formulas'!$D$279:$F$310,3,FALSE)</f>
        <v xml:space="preserve">Select Assessment Time </v>
      </c>
      <c r="E55" s="18"/>
      <c r="F55" s="18"/>
      <c r="G55" s="18"/>
    </row>
    <row r="56" spans="1:7">
      <c r="A56" s="65" t="s">
        <v>575</v>
      </c>
      <c r="B56" s="10" t="s">
        <v>575</v>
      </c>
      <c r="C56" s="10" t="s">
        <v>575</v>
      </c>
      <c r="D56" s="63" t="str">
        <f>VLOOKUP(C56,'3. Formulas'!$D$279:$F$310,3,FALSE)</f>
        <v xml:space="preserve">Select Assessment Time </v>
      </c>
      <c r="E56" s="18"/>
      <c r="F56" s="18"/>
      <c r="G56" s="18"/>
    </row>
    <row r="57" spans="1:7">
      <c r="A57" s="65" t="s">
        <v>575</v>
      </c>
      <c r="B57" s="10" t="s">
        <v>575</v>
      </c>
      <c r="C57" s="10" t="s">
        <v>575</v>
      </c>
      <c r="D57" s="63" t="str">
        <f>VLOOKUP(C57,'3. Formulas'!$D$279:$F$310,3,FALSE)</f>
        <v xml:space="preserve">Select Assessment Time </v>
      </c>
      <c r="E57" s="18"/>
      <c r="F57" s="18"/>
      <c r="G57" s="18"/>
    </row>
    <row r="58" spans="1:7">
      <c r="A58" s="65" t="s">
        <v>575</v>
      </c>
      <c r="B58" s="10" t="s">
        <v>575</v>
      </c>
      <c r="C58" s="10" t="s">
        <v>575</v>
      </c>
      <c r="D58" s="63" t="str">
        <f>VLOOKUP(C58,'3. Formulas'!$D$279:$F$310,3,FALSE)</f>
        <v xml:space="preserve">Select Assessment Time </v>
      </c>
      <c r="E58" s="18"/>
      <c r="F58" s="18"/>
      <c r="G58" s="18"/>
    </row>
    <row r="59" spans="1:7">
      <c r="A59" s="65" t="s">
        <v>575</v>
      </c>
      <c r="B59" s="10" t="s">
        <v>575</v>
      </c>
      <c r="C59" s="10" t="s">
        <v>575</v>
      </c>
      <c r="D59" s="63" t="str">
        <f>VLOOKUP(C59,'3. Formulas'!$D$279:$F$310,3,FALSE)</f>
        <v xml:space="preserve">Select Assessment Time </v>
      </c>
      <c r="E59" s="18"/>
      <c r="F59" s="18"/>
      <c r="G59" s="18"/>
    </row>
    <row r="60" spans="1:7">
      <c r="A60" s="65" t="s">
        <v>575</v>
      </c>
      <c r="B60" s="10" t="s">
        <v>575</v>
      </c>
      <c r="C60" s="10" t="s">
        <v>575</v>
      </c>
      <c r="D60" s="63" t="str">
        <f>VLOOKUP(C60,'3. Formulas'!$D$279:$F$310,3,FALSE)</f>
        <v xml:space="preserve">Select Assessment Time </v>
      </c>
      <c r="E60" s="18"/>
      <c r="F60" s="18"/>
      <c r="G60" s="18"/>
    </row>
    <row r="61" spans="1:7">
      <c r="A61" s="65" t="s">
        <v>575</v>
      </c>
      <c r="B61" s="10" t="s">
        <v>575</v>
      </c>
      <c r="C61" s="10" t="s">
        <v>575</v>
      </c>
      <c r="D61" s="63" t="str">
        <f>VLOOKUP(C61,'3. Formulas'!$D$279:$F$310,3,FALSE)</f>
        <v xml:space="preserve">Select Assessment Time </v>
      </c>
      <c r="E61" s="18"/>
      <c r="F61" s="18"/>
      <c r="G61" s="18"/>
    </row>
    <row r="62" spans="1:7">
      <c r="A62" s="65" t="s">
        <v>575</v>
      </c>
      <c r="B62" s="10" t="s">
        <v>575</v>
      </c>
      <c r="C62" s="10" t="s">
        <v>575</v>
      </c>
      <c r="D62" s="63" t="str">
        <f>VLOOKUP(C62,'3. Formulas'!$D$279:$F$310,3,FALSE)</f>
        <v xml:space="preserve">Select Assessment Time </v>
      </c>
      <c r="E62" s="18"/>
      <c r="F62" s="18"/>
      <c r="G62" s="18"/>
    </row>
    <row r="63" spans="1:7">
      <c r="A63" s="65" t="s">
        <v>575</v>
      </c>
      <c r="B63" s="10" t="s">
        <v>575</v>
      </c>
      <c r="C63" s="10" t="s">
        <v>575</v>
      </c>
      <c r="D63" s="63" t="str">
        <f>VLOOKUP(C63,'3. Formulas'!$D$279:$F$310,3,FALSE)</f>
        <v xml:space="preserve">Select Assessment Time </v>
      </c>
      <c r="E63" s="18"/>
      <c r="F63" s="18"/>
      <c r="G63" s="18"/>
    </row>
    <row r="64" spans="1:7">
      <c r="A64" s="65" t="s">
        <v>575</v>
      </c>
      <c r="B64" s="10" t="s">
        <v>575</v>
      </c>
      <c r="C64" s="10" t="s">
        <v>575</v>
      </c>
      <c r="D64" s="63" t="str">
        <f>VLOOKUP(C64,'3. Formulas'!$D$279:$F$310,3,FALSE)</f>
        <v xml:space="preserve">Select Assessment Time </v>
      </c>
      <c r="E64" s="18"/>
      <c r="F64" s="18"/>
      <c r="G64" s="18"/>
    </row>
    <row r="65" spans="1:7">
      <c r="A65" s="65" t="s">
        <v>575</v>
      </c>
      <c r="B65" s="10" t="s">
        <v>575</v>
      </c>
      <c r="C65" s="10" t="s">
        <v>575</v>
      </c>
      <c r="D65" s="63" t="str">
        <f>VLOOKUP(C65,'3. Formulas'!$D$279:$F$310,3,FALSE)</f>
        <v xml:space="preserve">Select Assessment Time </v>
      </c>
      <c r="E65" s="18"/>
      <c r="F65" s="18"/>
      <c r="G65" s="18"/>
    </row>
    <row r="66" spans="1:7">
      <c r="A66" s="65" t="s">
        <v>575</v>
      </c>
      <c r="B66" s="10" t="s">
        <v>575</v>
      </c>
      <c r="C66" s="10" t="s">
        <v>575</v>
      </c>
      <c r="D66" s="63" t="str">
        <f>VLOOKUP(C66,'3. Formulas'!$D$279:$F$310,3,FALSE)</f>
        <v xml:space="preserve">Select Assessment Time </v>
      </c>
      <c r="E66" s="18"/>
      <c r="F66" s="18"/>
      <c r="G66" s="18"/>
    </row>
    <row r="67" spans="1:7">
      <c r="A67" s="65" t="s">
        <v>575</v>
      </c>
      <c r="B67" s="10" t="s">
        <v>575</v>
      </c>
      <c r="C67" s="10" t="s">
        <v>575</v>
      </c>
      <c r="D67" s="63" t="str">
        <f>VLOOKUP(C67,'3. Formulas'!$D$279:$F$310,3,FALSE)</f>
        <v xml:space="preserve">Select Assessment Time </v>
      </c>
      <c r="E67" s="18"/>
      <c r="F67" s="18"/>
      <c r="G67" s="18"/>
    </row>
    <row r="68" spans="1:7">
      <c r="A68" s="65" t="s">
        <v>575</v>
      </c>
      <c r="B68" s="10" t="s">
        <v>575</v>
      </c>
      <c r="C68" s="10" t="s">
        <v>575</v>
      </c>
      <c r="D68" s="63" t="str">
        <f>VLOOKUP(C68,'3. Formulas'!$D$279:$F$310,3,FALSE)</f>
        <v xml:space="preserve">Select Assessment Time </v>
      </c>
      <c r="E68" s="18"/>
      <c r="F68" s="18"/>
      <c r="G68" s="18"/>
    </row>
    <row r="69" spans="1:7">
      <c r="A69" s="65" t="s">
        <v>575</v>
      </c>
      <c r="B69" s="10" t="s">
        <v>575</v>
      </c>
      <c r="C69" s="10" t="s">
        <v>575</v>
      </c>
      <c r="D69" s="63" t="str">
        <f>VLOOKUP(C69,'3. Formulas'!$D$279:$F$310,3,FALSE)</f>
        <v xml:space="preserve">Select Assessment Time </v>
      </c>
      <c r="E69" s="18"/>
      <c r="F69" s="18"/>
      <c r="G69" s="18"/>
    </row>
    <row r="70" spans="1:7">
      <c r="A70" s="65" t="s">
        <v>575</v>
      </c>
      <c r="B70" s="10" t="s">
        <v>575</v>
      </c>
      <c r="C70" s="10" t="s">
        <v>575</v>
      </c>
      <c r="D70" s="63" t="str">
        <f>VLOOKUP(C70,'3. Formulas'!$D$279:$F$310,3,FALSE)</f>
        <v xml:space="preserve">Select Assessment Time </v>
      </c>
      <c r="E70" s="18"/>
      <c r="F70" s="18"/>
      <c r="G70" s="18"/>
    </row>
    <row r="71" spans="1:7">
      <c r="A71" s="65" t="s">
        <v>575</v>
      </c>
      <c r="B71" s="10" t="s">
        <v>575</v>
      </c>
      <c r="C71" s="10" t="s">
        <v>575</v>
      </c>
      <c r="D71" s="63" t="str">
        <f>VLOOKUP(C71,'3. Formulas'!$D$279:$F$310,3,FALSE)</f>
        <v xml:space="preserve">Select Assessment Time </v>
      </c>
      <c r="E71" s="18"/>
      <c r="F71" s="18"/>
      <c r="G71" s="18"/>
    </row>
    <row r="72" spans="1:7">
      <c r="A72" s="65" t="s">
        <v>575</v>
      </c>
      <c r="B72" s="10" t="s">
        <v>575</v>
      </c>
      <c r="C72" s="10" t="s">
        <v>575</v>
      </c>
      <c r="D72" s="63" t="str">
        <f>VLOOKUP(C72,'3. Formulas'!$D$279:$F$310,3,FALSE)</f>
        <v xml:space="preserve">Select Assessment Time </v>
      </c>
      <c r="E72" s="18"/>
      <c r="F72" s="18"/>
      <c r="G72" s="18"/>
    </row>
    <row r="73" spans="1:7">
      <c r="A73" s="65" t="s">
        <v>575</v>
      </c>
      <c r="B73" s="10" t="s">
        <v>575</v>
      </c>
      <c r="C73" s="10" t="s">
        <v>575</v>
      </c>
      <c r="D73" s="63" t="str">
        <f>VLOOKUP(C73,'3. Formulas'!$D$279:$F$310,3,FALSE)</f>
        <v xml:space="preserve">Select Assessment Time </v>
      </c>
      <c r="E73" s="18"/>
      <c r="F73" s="18"/>
      <c r="G73" s="18"/>
    </row>
    <row r="74" spans="1:7">
      <c r="A74" s="65" t="s">
        <v>575</v>
      </c>
      <c r="B74" s="10" t="s">
        <v>575</v>
      </c>
      <c r="C74" s="10" t="s">
        <v>575</v>
      </c>
      <c r="D74" s="63" t="str">
        <f>VLOOKUP(C74,'3. Formulas'!$D$279:$F$310,3,FALSE)</f>
        <v xml:space="preserve">Select Assessment Time </v>
      </c>
      <c r="E74" s="18"/>
      <c r="F74" s="18"/>
      <c r="G74" s="18"/>
    </row>
    <row r="75" spans="1:7">
      <c r="A75" s="65" t="s">
        <v>575</v>
      </c>
      <c r="B75" s="10" t="s">
        <v>575</v>
      </c>
      <c r="C75" s="10" t="s">
        <v>575</v>
      </c>
      <c r="D75" s="63" t="str">
        <f>VLOOKUP(C75,'3. Formulas'!$D$279:$F$310,3,FALSE)</f>
        <v xml:space="preserve">Select Assessment Time </v>
      </c>
      <c r="E75" s="18"/>
      <c r="F75" s="18"/>
      <c r="G75" s="18"/>
    </row>
    <row r="76" spans="1:7">
      <c r="A76" s="65" t="s">
        <v>575</v>
      </c>
      <c r="B76" s="10" t="s">
        <v>575</v>
      </c>
      <c r="C76" s="10" t="s">
        <v>575</v>
      </c>
      <c r="D76" s="63" t="str">
        <f>VLOOKUP(C76,'3. Formulas'!$D$279:$F$310,3,FALSE)</f>
        <v xml:space="preserve">Select Assessment Time </v>
      </c>
      <c r="E76" s="18"/>
      <c r="F76" s="18"/>
      <c r="G76" s="18"/>
    </row>
    <row r="77" spans="1:7">
      <c r="A77" s="65" t="s">
        <v>575</v>
      </c>
      <c r="B77" s="10" t="s">
        <v>575</v>
      </c>
      <c r="C77" s="10" t="s">
        <v>575</v>
      </c>
      <c r="D77" s="63" t="str">
        <f>VLOOKUP(C77,'3. Formulas'!$D$279:$F$310,3,FALSE)</f>
        <v xml:space="preserve">Select Assessment Time </v>
      </c>
      <c r="E77" s="18"/>
      <c r="F77" s="18"/>
      <c r="G77" s="18"/>
    </row>
    <row r="78" spans="1:7">
      <c r="A78" s="65" t="s">
        <v>575</v>
      </c>
      <c r="B78" s="10" t="s">
        <v>575</v>
      </c>
      <c r="C78" s="10" t="s">
        <v>575</v>
      </c>
      <c r="D78" s="63" t="str">
        <f>VLOOKUP(C78,'3. Formulas'!$D$279:$F$310,3,FALSE)</f>
        <v xml:space="preserve">Select Assessment Time </v>
      </c>
      <c r="E78" s="18"/>
      <c r="F78" s="18"/>
      <c r="G78" s="18"/>
    </row>
    <row r="79" spans="1:7">
      <c r="A79" s="65" t="s">
        <v>575</v>
      </c>
      <c r="B79" s="10" t="s">
        <v>575</v>
      </c>
      <c r="C79" s="10" t="s">
        <v>575</v>
      </c>
      <c r="D79" s="63" t="str">
        <f>VLOOKUP(C79,'3. Formulas'!$D$279:$F$310,3,FALSE)</f>
        <v xml:space="preserve">Select Assessment Time </v>
      </c>
      <c r="E79" s="18"/>
      <c r="F79" s="18"/>
      <c r="G79" s="18"/>
    </row>
    <row r="80" spans="1:7">
      <c r="A80" s="65" t="s">
        <v>575</v>
      </c>
      <c r="B80" s="10" t="s">
        <v>575</v>
      </c>
      <c r="C80" s="10" t="s">
        <v>575</v>
      </c>
      <c r="D80" s="63" t="str">
        <f>VLOOKUP(C80,'3. Formulas'!$D$279:$F$310,3,FALSE)</f>
        <v xml:space="preserve">Select Assessment Time </v>
      </c>
      <c r="E80" s="18"/>
      <c r="F80" s="18"/>
      <c r="G80" s="18"/>
    </row>
    <row r="81" spans="1:7">
      <c r="A81" s="65" t="s">
        <v>575</v>
      </c>
      <c r="B81" s="10" t="s">
        <v>575</v>
      </c>
      <c r="C81" s="10" t="s">
        <v>575</v>
      </c>
      <c r="D81" s="63" t="str">
        <f>VLOOKUP(C81,'3. Formulas'!$D$279:$F$310,3,FALSE)</f>
        <v xml:space="preserve">Select Assessment Time </v>
      </c>
      <c r="E81" s="18"/>
      <c r="F81" s="18"/>
      <c r="G81" s="18"/>
    </row>
    <row r="82" spans="1:7">
      <c r="A82" s="65" t="s">
        <v>575</v>
      </c>
      <c r="B82" s="10" t="s">
        <v>575</v>
      </c>
      <c r="C82" s="10" t="s">
        <v>575</v>
      </c>
      <c r="D82" s="63" t="str">
        <f>VLOOKUP(C82,'3. Formulas'!$D$279:$F$310,3,FALSE)</f>
        <v xml:space="preserve">Select Assessment Time </v>
      </c>
      <c r="E82" s="18"/>
      <c r="F82" s="18"/>
      <c r="G82" s="18"/>
    </row>
    <row r="83" spans="1:7">
      <c r="A83" s="65" t="s">
        <v>575</v>
      </c>
      <c r="B83" s="10" t="s">
        <v>575</v>
      </c>
      <c r="C83" s="10" t="s">
        <v>575</v>
      </c>
      <c r="D83" s="63" t="str">
        <f>VLOOKUP(C83,'3. Formulas'!$D$279:$F$310,3,FALSE)</f>
        <v xml:space="preserve">Select Assessment Time </v>
      </c>
      <c r="E83" s="18"/>
      <c r="F83" s="18"/>
      <c r="G83" s="18"/>
    </row>
    <row r="84" spans="1:7">
      <c r="A84" s="65" t="s">
        <v>575</v>
      </c>
      <c r="B84" s="10" t="s">
        <v>575</v>
      </c>
      <c r="C84" s="10" t="s">
        <v>575</v>
      </c>
      <c r="D84" s="63" t="str">
        <f>VLOOKUP(C84,'3. Formulas'!$D$279:$F$310,3,FALSE)</f>
        <v xml:space="preserve">Select Assessment Time </v>
      </c>
      <c r="E84" s="18"/>
      <c r="F84" s="18"/>
      <c r="G84" s="18"/>
    </row>
    <row r="85" spans="1:7">
      <c r="A85" s="65" t="s">
        <v>575</v>
      </c>
      <c r="B85" s="10" t="s">
        <v>575</v>
      </c>
      <c r="C85" s="10" t="s">
        <v>575</v>
      </c>
      <c r="D85" s="63" t="str">
        <f>VLOOKUP(C85,'3. Formulas'!$D$279:$F$310,3,FALSE)</f>
        <v xml:space="preserve">Select Assessment Time </v>
      </c>
      <c r="E85" s="18"/>
      <c r="F85" s="18"/>
      <c r="G85" s="18"/>
    </row>
    <row r="86" spans="1:7">
      <c r="A86" s="65" t="s">
        <v>575</v>
      </c>
      <c r="B86" s="10" t="s">
        <v>575</v>
      </c>
      <c r="C86" s="10" t="s">
        <v>575</v>
      </c>
      <c r="D86" s="63" t="str">
        <f>VLOOKUP(C86,'3. Formulas'!$D$279:$F$310,3,FALSE)</f>
        <v xml:space="preserve">Select Assessment Time </v>
      </c>
      <c r="E86" s="18"/>
      <c r="F86" s="18"/>
      <c r="G86" s="18"/>
    </row>
    <row r="87" spans="1:7">
      <c r="A87" s="65" t="s">
        <v>575</v>
      </c>
      <c r="B87" s="10" t="s">
        <v>575</v>
      </c>
      <c r="C87" s="10" t="s">
        <v>575</v>
      </c>
      <c r="D87" s="63" t="str">
        <f>VLOOKUP(C87,'3. Formulas'!$D$279:$F$310,3,FALSE)</f>
        <v xml:space="preserve">Select Assessment Time </v>
      </c>
      <c r="E87" s="18"/>
      <c r="F87" s="18"/>
      <c r="G87" s="18"/>
    </row>
    <row r="88" spans="1:7">
      <c r="A88" s="65" t="s">
        <v>575</v>
      </c>
      <c r="B88" s="10" t="s">
        <v>575</v>
      </c>
      <c r="C88" s="10" t="s">
        <v>575</v>
      </c>
      <c r="D88" s="63" t="str">
        <f>VLOOKUP(C88,'3. Formulas'!$D$279:$F$310,3,FALSE)</f>
        <v xml:space="preserve">Select Assessment Time </v>
      </c>
      <c r="E88" s="18"/>
      <c r="F88" s="18"/>
      <c r="G88" s="18"/>
    </row>
    <row r="89" spans="1:7">
      <c r="A89" s="65" t="s">
        <v>575</v>
      </c>
      <c r="B89" s="10" t="s">
        <v>575</v>
      </c>
      <c r="C89" s="10" t="s">
        <v>575</v>
      </c>
      <c r="D89" s="63" t="str">
        <f>VLOOKUP(C89,'3. Formulas'!$D$279:$F$310,3,FALSE)</f>
        <v xml:space="preserve">Select Assessment Time </v>
      </c>
      <c r="E89" s="18"/>
      <c r="F89" s="18"/>
      <c r="G89" s="18"/>
    </row>
    <row r="90" spans="1:7">
      <c r="A90" s="65" t="s">
        <v>575</v>
      </c>
      <c r="B90" s="10" t="s">
        <v>575</v>
      </c>
      <c r="C90" s="10" t="s">
        <v>575</v>
      </c>
      <c r="D90" s="63" t="str">
        <f>VLOOKUP(C90,'3. Formulas'!$D$279:$F$310,3,FALSE)</f>
        <v xml:space="preserve">Select Assessment Time </v>
      </c>
      <c r="E90" s="18"/>
      <c r="F90" s="18"/>
      <c r="G90" s="18"/>
    </row>
    <row r="91" spans="1:7">
      <c r="A91" s="65" t="s">
        <v>575</v>
      </c>
      <c r="B91" s="10" t="s">
        <v>575</v>
      </c>
      <c r="C91" s="10" t="s">
        <v>575</v>
      </c>
      <c r="D91" s="63" t="str">
        <f>VLOOKUP(C91,'3. Formulas'!$D$279:$F$310,3,FALSE)</f>
        <v xml:space="preserve">Select Assessment Time </v>
      </c>
      <c r="E91" s="18"/>
      <c r="F91" s="18"/>
      <c r="G91" s="18"/>
    </row>
    <row r="92" spans="1:7">
      <c r="A92" s="65" t="s">
        <v>575</v>
      </c>
      <c r="B92" s="10" t="s">
        <v>575</v>
      </c>
      <c r="C92" s="10" t="s">
        <v>575</v>
      </c>
      <c r="D92" s="63" t="str">
        <f>VLOOKUP(C92,'3. Formulas'!$D$279:$F$310,3,FALSE)</f>
        <v xml:space="preserve">Select Assessment Time </v>
      </c>
      <c r="E92" s="18"/>
      <c r="F92" s="18"/>
      <c r="G92" s="18"/>
    </row>
    <row r="93" spans="1:7">
      <c r="A93" s="65" t="s">
        <v>575</v>
      </c>
      <c r="B93" s="10" t="s">
        <v>575</v>
      </c>
      <c r="C93" s="10" t="s">
        <v>575</v>
      </c>
      <c r="D93" s="63" t="str">
        <f>VLOOKUP(C93,'3. Formulas'!$D$279:$F$310,3,FALSE)</f>
        <v xml:space="preserve">Select Assessment Time </v>
      </c>
      <c r="E93" s="18"/>
      <c r="F93" s="18"/>
      <c r="G93" s="18"/>
    </row>
    <row r="94" spans="1:7">
      <c r="A94" s="65" t="s">
        <v>575</v>
      </c>
      <c r="B94" s="10" t="s">
        <v>575</v>
      </c>
      <c r="C94" s="10" t="s">
        <v>575</v>
      </c>
      <c r="D94" s="63" t="str">
        <f>VLOOKUP(C94,'3. Formulas'!$D$279:$F$310,3,FALSE)</f>
        <v xml:space="preserve">Select Assessment Time </v>
      </c>
      <c r="E94" s="18"/>
      <c r="F94" s="18"/>
      <c r="G94" s="18"/>
    </row>
    <row r="95" spans="1:7">
      <c r="A95" s="65" t="s">
        <v>575</v>
      </c>
      <c r="B95" s="10" t="s">
        <v>575</v>
      </c>
      <c r="C95" s="10" t="s">
        <v>575</v>
      </c>
      <c r="D95" s="63" t="str">
        <f>VLOOKUP(C95,'3. Formulas'!$D$279:$F$310,3,FALSE)</f>
        <v xml:space="preserve">Select Assessment Time </v>
      </c>
      <c r="E95" s="18"/>
      <c r="F95" s="18"/>
      <c r="G95" s="18"/>
    </row>
    <row r="96" spans="1:7">
      <c r="A96" s="65" t="s">
        <v>575</v>
      </c>
      <c r="B96" s="10" t="s">
        <v>575</v>
      </c>
      <c r="C96" s="10" t="s">
        <v>575</v>
      </c>
      <c r="D96" s="63" t="str">
        <f>VLOOKUP(C96,'3. Formulas'!$D$279:$F$310,3,FALSE)</f>
        <v xml:space="preserve">Select Assessment Time </v>
      </c>
      <c r="E96" s="18"/>
      <c r="F96" s="18"/>
      <c r="G96" s="18"/>
    </row>
    <row r="97" spans="1:7">
      <c r="A97" s="65" t="s">
        <v>575</v>
      </c>
      <c r="B97" s="10" t="s">
        <v>575</v>
      </c>
      <c r="C97" s="10" t="s">
        <v>575</v>
      </c>
      <c r="D97" s="63" t="str">
        <f>VLOOKUP(C97,'3. Formulas'!$D$279:$F$310,3,FALSE)</f>
        <v xml:space="preserve">Select Assessment Time </v>
      </c>
      <c r="E97" s="18"/>
      <c r="F97" s="18"/>
      <c r="G97" s="18"/>
    </row>
    <row r="98" spans="1:7">
      <c r="A98" s="65" t="s">
        <v>575</v>
      </c>
      <c r="B98" s="10" t="s">
        <v>575</v>
      </c>
      <c r="C98" s="10" t="s">
        <v>575</v>
      </c>
      <c r="D98" s="63" t="str">
        <f>VLOOKUP(C98,'3. Formulas'!$D$279:$F$310,3,FALSE)</f>
        <v xml:space="preserve">Select Assessment Time </v>
      </c>
      <c r="E98" s="18"/>
      <c r="F98" s="18"/>
      <c r="G98" s="18"/>
    </row>
    <row r="99" spans="1:7">
      <c r="A99" s="65" t="s">
        <v>575</v>
      </c>
      <c r="B99" s="10" t="s">
        <v>575</v>
      </c>
      <c r="C99" s="10" t="s">
        <v>575</v>
      </c>
      <c r="D99" s="63" t="str">
        <f>VLOOKUP(C99,'3. Formulas'!$D$279:$F$310,3,FALSE)</f>
        <v xml:space="preserve">Select Assessment Time </v>
      </c>
      <c r="E99" s="18"/>
      <c r="F99" s="18"/>
      <c r="G99" s="18"/>
    </row>
    <row r="100" spans="1:7">
      <c r="A100" s="65" t="s">
        <v>575</v>
      </c>
      <c r="B100" s="10" t="s">
        <v>575</v>
      </c>
      <c r="C100" s="10" t="s">
        <v>575</v>
      </c>
      <c r="D100" s="63" t="str">
        <f>VLOOKUP(C100,'3. Formulas'!$D$279:$F$310,3,FALSE)</f>
        <v xml:space="preserve">Select Assessment Time </v>
      </c>
      <c r="E100" s="18"/>
      <c r="F100" s="18"/>
      <c r="G100" s="18"/>
    </row>
    <row r="101" spans="1:7">
      <c r="A101" s="65" t="s">
        <v>575</v>
      </c>
      <c r="B101" s="10" t="s">
        <v>575</v>
      </c>
      <c r="C101" s="10" t="s">
        <v>575</v>
      </c>
      <c r="D101" s="63" t="str">
        <f>VLOOKUP(C101,'3. Formulas'!$D$279:$F$310,3,FALSE)</f>
        <v xml:space="preserve">Select Assessment Time </v>
      </c>
      <c r="E101" s="18"/>
      <c r="F101" s="18"/>
      <c r="G101" s="18"/>
    </row>
    <row r="102" spans="1:7">
      <c r="A102" s="65" t="s">
        <v>575</v>
      </c>
      <c r="B102" s="10" t="s">
        <v>575</v>
      </c>
      <c r="C102" s="10" t="s">
        <v>575</v>
      </c>
      <c r="D102" s="63" t="str">
        <f>VLOOKUP(C102,'3. Formulas'!$D$279:$F$310,3,FALSE)</f>
        <v xml:space="preserve">Select Assessment Time </v>
      </c>
      <c r="E102" s="18"/>
      <c r="F102" s="18"/>
      <c r="G102" s="18"/>
    </row>
    <row r="103" spans="1:7">
      <c r="A103" s="65" t="s">
        <v>575</v>
      </c>
      <c r="B103" s="10" t="s">
        <v>575</v>
      </c>
      <c r="C103" s="10" t="s">
        <v>575</v>
      </c>
      <c r="D103" s="63" t="str">
        <f>VLOOKUP(C103,'3. Formulas'!$D$279:$F$310,3,FALSE)</f>
        <v xml:space="preserve">Select Assessment Time </v>
      </c>
      <c r="E103" s="18"/>
      <c r="F103" s="18"/>
      <c r="G103" s="18"/>
    </row>
    <row r="104" spans="1:7">
      <c r="A104" s="65" t="s">
        <v>575</v>
      </c>
      <c r="B104" s="10" t="s">
        <v>575</v>
      </c>
      <c r="C104" s="10" t="s">
        <v>575</v>
      </c>
      <c r="D104" s="63" t="str">
        <f>VLOOKUP(C104,'3. Formulas'!$D$279:$F$310,3,FALSE)</f>
        <v xml:space="preserve">Select Assessment Time </v>
      </c>
      <c r="E104" s="18"/>
      <c r="F104" s="18"/>
      <c r="G104" s="18"/>
    </row>
    <row r="105" spans="1:7">
      <c r="A105" s="65" t="s">
        <v>575</v>
      </c>
      <c r="B105" s="10" t="s">
        <v>575</v>
      </c>
      <c r="C105" s="10" t="s">
        <v>575</v>
      </c>
      <c r="D105" s="63" t="str">
        <f>VLOOKUP(C105,'3. Formulas'!$D$279:$F$310,3,FALSE)</f>
        <v xml:space="preserve">Select Assessment Time </v>
      </c>
      <c r="E105" s="18"/>
      <c r="F105" s="18"/>
      <c r="G105" s="18"/>
    </row>
    <row r="106" spans="1:7">
      <c r="A106" s="65" t="s">
        <v>575</v>
      </c>
      <c r="B106" s="10" t="s">
        <v>575</v>
      </c>
      <c r="C106" s="10" t="s">
        <v>575</v>
      </c>
      <c r="D106" s="63" t="str">
        <f>VLOOKUP(C106,'3. Formulas'!$D$279:$F$310,3,FALSE)</f>
        <v xml:space="preserve">Select Assessment Time </v>
      </c>
      <c r="E106" s="18"/>
      <c r="F106" s="18"/>
      <c r="G106" s="18"/>
    </row>
    <row r="107" spans="1:7">
      <c r="A107" s="65" t="s">
        <v>575</v>
      </c>
      <c r="B107" s="10" t="s">
        <v>575</v>
      </c>
      <c r="C107" s="10" t="s">
        <v>575</v>
      </c>
      <c r="D107" s="63" t="str">
        <f>VLOOKUP(C107,'3. Formulas'!$D$279:$F$310,3,FALSE)</f>
        <v xml:space="preserve">Select Assessment Time </v>
      </c>
      <c r="E107" s="18"/>
      <c r="F107" s="18"/>
      <c r="G107" s="18"/>
    </row>
    <row r="108" spans="1:7">
      <c r="A108" s="65" t="s">
        <v>575</v>
      </c>
      <c r="B108" s="10" t="s">
        <v>575</v>
      </c>
      <c r="C108" s="10" t="s">
        <v>575</v>
      </c>
      <c r="D108" s="63" t="str">
        <f>VLOOKUP(C108,'3. Formulas'!$D$279:$F$310,3,FALSE)</f>
        <v xml:space="preserve">Select Assessment Time </v>
      </c>
      <c r="E108" s="18"/>
      <c r="F108" s="18"/>
      <c r="G108" s="18"/>
    </row>
    <row r="109" spans="1:7">
      <c r="E109" s="18"/>
      <c r="F109" s="18"/>
      <c r="G109" s="18"/>
    </row>
    <row r="110" spans="1:7">
      <c r="E110" s="18"/>
      <c r="F110" s="18"/>
      <c r="G110" s="18"/>
    </row>
  </sheetData>
  <sheetProtection algorithmName="SHA-512" hashValue="0uy955mXEVWkZ5mbD2fSrfcaKQe5va6XQEtRfScuu/NR9xBdkh7k4P51lK5jIgBSwll4toMxdoDHdBCXB2soXg==" saltValue="EJVZocP6Tt8zYDO9anllTA==" spinCount="100000" sheet="1" objects="1" scenarios="1" selectLockedCells="1"/>
  <protectedRanges>
    <protectedRange sqref="B3 B10 B17:D18 A21:C108" name="Range1"/>
  </protectedRanges>
  <mergeCells count="5">
    <mergeCell ref="A16:D16"/>
    <mergeCell ref="B18:D18"/>
    <mergeCell ref="B17:D17"/>
    <mergeCell ref="A1:D1"/>
    <mergeCell ref="A8:D8"/>
  </mergeCell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'3. Formulas'!$A$279:$A$288</xm:f>
          </x14:formula1>
          <xm:sqref>B10</xm:sqref>
        </x14:dataValidation>
        <x14:dataValidation type="list" allowBlank="1" showInputMessage="1" showErrorMessage="1" xr:uid="{00000000-0002-0000-0200-000002000000}">
          <x14:formula1>
            <xm:f>'3. Formulas'!$C$279:$C$281</xm:f>
          </x14:formula1>
          <xm:sqref>B21:B108</xm:sqref>
        </x14:dataValidation>
        <x14:dataValidation type="list" allowBlank="1" showInputMessage="1" showErrorMessage="1" xr:uid="{00000000-0002-0000-0200-000003000000}">
          <x14:formula1>
            <xm:f>'3. Formulas'!$D$279:$D$310</xm:f>
          </x14:formula1>
          <xm:sqref>C21:C108</xm:sqref>
        </x14:dataValidation>
        <x14:dataValidation type="list" allowBlank="1" showInputMessage="1" showErrorMessage="1" xr:uid="{AFC6E932-0D00-492A-B437-E20E8F10A13B}">
          <x14:formula1>
            <xm:f>'3. Formulas'!$B$295:$B$306</xm:f>
          </x14:formula1>
          <xm:sqref>A21:A108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0"/>
  <sheetViews>
    <sheetView topLeftCell="A268" workbookViewId="0">
      <selection activeCell="B304" sqref="B304:B306"/>
    </sheetView>
  </sheetViews>
  <sheetFormatPr defaultColWidth="9.21875" defaultRowHeight="13.8"/>
  <cols>
    <col min="1" max="1" width="11.77734375" style="5" bestFit="1" customWidth="1"/>
    <col min="2" max="2" width="34.77734375" style="5" bestFit="1" customWidth="1"/>
    <col min="3" max="4" width="22.77734375" style="5" bestFit="1" customWidth="1"/>
    <col min="5" max="5" width="22" style="5" bestFit="1" customWidth="1"/>
    <col min="6" max="6" width="7.21875" style="5" bestFit="1" customWidth="1"/>
    <col min="7" max="16384" width="9.21875" style="5"/>
  </cols>
  <sheetData>
    <row r="1" spans="1:6">
      <c r="A1" s="4" t="s">
        <v>0</v>
      </c>
      <c r="B1" s="4" t="s">
        <v>1</v>
      </c>
      <c r="C1" s="4" t="s">
        <v>771</v>
      </c>
      <c r="D1" s="4" t="s">
        <v>772</v>
      </c>
      <c r="E1" s="4" t="s">
        <v>2</v>
      </c>
      <c r="F1" s="4" t="s">
        <v>3</v>
      </c>
    </row>
    <row r="2" spans="1:6">
      <c r="A2" s="6" t="s">
        <v>4</v>
      </c>
      <c r="B2" s="6" t="s">
        <v>5</v>
      </c>
      <c r="C2" s="6" t="s">
        <v>557</v>
      </c>
      <c r="D2" s="6" t="s">
        <v>773</v>
      </c>
      <c r="E2" s="6" t="s">
        <v>564</v>
      </c>
      <c r="F2" s="6" t="s">
        <v>6</v>
      </c>
    </row>
    <row r="3" spans="1:6">
      <c r="A3" s="6" t="s">
        <v>7</v>
      </c>
      <c r="B3" s="6" t="s">
        <v>8</v>
      </c>
      <c r="C3" s="6" t="s">
        <v>557</v>
      </c>
      <c r="D3" s="6" t="s">
        <v>773</v>
      </c>
      <c r="E3" s="6" t="s">
        <v>564</v>
      </c>
      <c r="F3" s="6" t="s">
        <v>6</v>
      </c>
    </row>
    <row r="4" spans="1:6">
      <c r="A4" s="6" t="s">
        <v>9</v>
      </c>
      <c r="B4" s="6" t="s">
        <v>10</v>
      </c>
      <c r="C4" s="6" t="s">
        <v>557</v>
      </c>
      <c r="D4" s="6" t="s">
        <v>773</v>
      </c>
      <c r="E4" s="6" t="s">
        <v>564</v>
      </c>
      <c r="F4" s="6" t="s">
        <v>6</v>
      </c>
    </row>
    <row r="5" spans="1:6">
      <c r="A5" s="6" t="s">
        <v>11</v>
      </c>
      <c r="B5" s="6" t="s">
        <v>12</v>
      </c>
      <c r="C5" s="6" t="s">
        <v>557</v>
      </c>
      <c r="D5" s="6" t="s">
        <v>773</v>
      </c>
      <c r="E5" s="6" t="s">
        <v>564</v>
      </c>
      <c r="F5" s="6" t="s">
        <v>6</v>
      </c>
    </row>
    <row r="6" spans="1:6">
      <c r="A6" s="6" t="s">
        <v>13</v>
      </c>
      <c r="B6" s="6" t="s">
        <v>14</v>
      </c>
      <c r="C6" s="6" t="s">
        <v>557</v>
      </c>
      <c r="D6" s="6" t="s">
        <v>773</v>
      </c>
      <c r="E6" s="6" t="s">
        <v>564</v>
      </c>
      <c r="F6" s="6" t="s">
        <v>6</v>
      </c>
    </row>
    <row r="7" spans="1:6">
      <c r="A7" s="6" t="s">
        <v>15</v>
      </c>
      <c r="B7" s="6" t="s">
        <v>16</v>
      </c>
      <c r="C7" s="6" t="s">
        <v>557</v>
      </c>
      <c r="D7" s="6" t="s">
        <v>773</v>
      </c>
      <c r="E7" s="6" t="s">
        <v>564</v>
      </c>
      <c r="F7" s="6" t="s">
        <v>6</v>
      </c>
    </row>
    <row r="8" spans="1:6">
      <c r="A8" s="6" t="s">
        <v>17</v>
      </c>
      <c r="B8" s="6" t="s">
        <v>18</v>
      </c>
      <c r="C8" s="6" t="s">
        <v>557</v>
      </c>
      <c r="D8" s="6" t="s">
        <v>773</v>
      </c>
      <c r="E8" s="6" t="s">
        <v>564</v>
      </c>
      <c r="F8" s="6" t="s">
        <v>6</v>
      </c>
    </row>
    <row r="9" spans="1:6">
      <c r="A9" s="6" t="s">
        <v>19</v>
      </c>
      <c r="B9" s="6" t="s">
        <v>20</v>
      </c>
      <c r="C9" s="6" t="s">
        <v>557</v>
      </c>
      <c r="D9" s="6" t="s">
        <v>773</v>
      </c>
      <c r="E9" s="6" t="s">
        <v>564</v>
      </c>
      <c r="F9" s="6" t="s">
        <v>6</v>
      </c>
    </row>
    <row r="10" spans="1:6">
      <c r="A10" s="6" t="s">
        <v>21</v>
      </c>
      <c r="B10" s="6" t="s">
        <v>22</v>
      </c>
      <c r="C10" s="6" t="s">
        <v>557</v>
      </c>
      <c r="D10" s="6" t="s">
        <v>773</v>
      </c>
      <c r="E10" s="6" t="s">
        <v>564</v>
      </c>
      <c r="F10" s="6" t="s">
        <v>6</v>
      </c>
    </row>
    <row r="11" spans="1:6">
      <c r="A11" s="6" t="s">
        <v>23</v>
      </c>
      <c r="B11" s="6" t="s">
        <v>24</v>
      </c>
      <c r="C11" s="6" t="s">
        <v>557</v>
      </c>
      <c r="D11" s="6" t="s">
        <v>773</v>
      </c>
      <c r="E11" s="6" t="s">
        <v>564</v>
      </c>
      <c r="F11" s="6" t="s">
        <v>6</v>
      </c>
    </row>
    <row r="12" spans="1:6">
      <c r="A12" s="6" t="s">
        <v>25</v>
      </c>
      <c r="B12" s="6" t="s">
        <v>26</v>
      </c>
      <c r="C12" s="6" t="s">
        <v>557</v>
      </c>
      <c r="D12" s="6" t="s">
        <v>773</v>
      </c>
      <c r="E12" s="6" t="s">
        <v>564</v>
      </c>
      <c r="F12" s="6" t="s">
        <v>6</v>
      </c>
    </row>
    <row r="13" spans="1:6">
      <c r="A13" s="6" t="s">
        <v>27</v>
      </c>
      <c r="B13" s="6" t="s">
        <v>28</v>
      </c>
      <c r="C13" s="6" t="s">
        <v>557</v>
      </c>
      <c r="D13" s="6" t="s">
        <v>773</v>
      </c>
      <c r="E13" s="6" t="s">
        <v>564</v>
      </c>
      <c r="F13" s="6" t="s">
        <v>6</v>
      </c>
    </row>
    <row r="14" spans="1:6">
      <c r="A14" s="6" t="s">
        <v>29</v>
      </c>
      <c r="B14" s="6" t="s">
        <v>30</v>
      </c>
      <c r="C14" s="6" t="s">
        <v>557</v>
      </c>
      <c r="D14" s="6" t="s">
        <v>773</v>
      </c>
      <c r="E14" s="6" t="s">
        <v>564</v>
      </c>
      <c r="F14" s="6" t="s">
        <v>6</v>
      </c>
    </row>
    <row r="15" spans="1:6">
      <c r="A15" s="6" t="s">
        <v>31</v>
      </c>
      <c r="B15" s="6" t="s">
        <v>32</v>
      </c>
      <c r="C15" s="6" t="s">
        <v>557</v>
      </c>
      <c r="D15" s="6" t="s">
        <v>773</v>
      </c>
      <c r="E15" s="6" t="s">
        <v>564</v>
      </c>
      <c r="F15" s="6" t="s">
        <v>6</v>
      </c>
    </row>
    <row r="16" spans="1:6">
      <c r="A16" s="6" t="s">
        <v>33</v>
      </c>
      <c r="B16" s="6" t="s">
        <v>34</v>
      </c>
      <c r="C16" s="6" t="s">
        <v>557</v>
      </c>
      <c r="D16" s="6" t="s">
        <v>773</v>
      </c>
      <c r="E16" s="6" t="s">
        <v>564</v>
      </c>
      <c r="F16" s="6" t="s">
        <v>6</v>
      </c>
    </row>
    <row r="17" spans="1:6">
      <c r="A17" s="6" t="s">
        <v>35</v>
      </c>
      <c r="B17" s="6" t="s">
        <v>36</v>
      </c>
      <c r="C17" s="6" t="s">
        <v>557</v>
      </c>
      <c r="D17" s="6" t="s">
        <v>773</v>
      </c>
      <c r="E17" s="6" t="s">
        <v>564</v>
      </c>
      <c r="F17" s="6" t="s">
        <v>6</v>
      </c>
    </row>
    <row r="18" spans="1:6">
      <c r="A18" s="6" t="s">
        <v>37</v>
      </c>
      <c r="B18" s="6" t="s">
        <v>38</v>
      </c>
      <c r="C18" s="6" t="s">
        <v>557</v>
      </c>
      <c r="D18" s="6" t="s">
        <v>773</v>
      </c>
      <c r="E18" s="6" t="s">
        <v>564</v>
      </c>
      <c r="F18" s="6" t="s">
        <v>6</v>
      </c>
    </row>
    <row r="19" spans="1:6">
      <c r="A19" s="6" t="s">
        <v>39</v>
      </c>
      <c r="B19" s="6" t="s">
        <v>40</v>
      </c>
      <c r="C19" s="6" t="s">
        <v>557</v>
      </c>
      <c r="D19" s="6" t="s">
        <v>773</v>
      </c>
      <c r="E19" s="6" t="s">
        <v>564</v>
      </c>
      <c r="F19" s="6" t="s">
        <v>6</v>
      </c>
    </row>
    <row r="20" spans="1:6">
      <c r="A20" s="6" t="s">
        <v>41</v>
      </c>
      <c r="B20" s="6" t="s">
        <v>42</v>
      </c>
      <c r="C20" s="6" t="s">
        <v>557</v>
      </c>
      <c r="D20" s="6" t="s">
        <v>773</v>
      </c>
      <c r="E20" s="6" t="s">
        <v>564</v>
      </c>
      <c r="F20" s="6" t="s">
        <v>6</v>
      </c>
    </row>
    <row r="21" spans="1:6">
      <c r="A21" s="6" t="s">
        <v>43</v>
      </c>
      <c r="B21" s="6" t="s">
        <v>44</v>
      </c>
      <c r="C21" s="6" t="s">
        <v>557</v>
      </c>
      <c r="D21" s="6" t="s">
        <v>773</v>
      </c>
      <c r="E21" s="6" t="s">
        <v>564</v>
      </c>
      <c r="F21" s="6" t="s">
        <v>6</v>
      </c>
    </row>
    <row r="22" spans="1:6">
      <c r="A22" s="6" t="s">
        <v>45</v>
      </c>
      <c r="B22" s="6" t="s">
        <v>46</v>
      </c>
      <c r="C22" s="6" t="s">
        <v>557</v>
      </c>
      <c r="D22" s="6" t="s">
        <v>773</v>
      </c>
      <c r="E22" s="6" t="s">
        <v>564</v>
      </c>
      <c r="F22" s="6" t="s">
        <v>6</v>
      </c>
    </row>
    <row r="23" spans="1:6">
      <c r="A23" s="6" t="s">
        <v>47</v>
      </c>
      <c r="B23" s="6" t="s">
        <v>48</v>
      </c>
      <c r="C23" s="6" t="s">
        <v>557</v>
      </c>
      <c r="D23" s="6" t="s">
        <v>773</v>
      </c>
      <c r="E23" s="6" t="s">
        <v>564</v>
      </c>
      <c r="F23" s="6" t="s">
        <v>6</v>
      </c>
    </row>
    <row r="24" spans="1:6">
      <c r="A24" s="6" t="s">
        <v>49</v>
      </c>
      <c r="B24" s="6" t="s">
        <v>50</v>
      </c>
      <c r="C24" s="6" t="s">
        <v>557</v>
      </c>
      <c r="D24" s="6" t="s">
        <v>773</v>
      </c>
      <c r="E24" s="6" t="s">
        <v>564</v>
      </c>
      <c r="F24" s="6" t="s">
        <v>6</v>
      </c>
    </row>
    <row r="25" spans="1:6">
      <c r="A25" s="6" t="s">
        <v>51</v>
      </c>
      <c r="B25" s="6" t="s">
        <v>52</v>
      </c>
      <c r="C25" s="6" t="s">
        <v>557</v>
      </c>
      <c r="D25" s="6" t="s">
        <v>773</v>
      </c>
      <c r="E25" s="6" t="s">
        <v>564</v>
      </c>
      <c r="F25" s="6" t="s">
        <v>6</v>
      </c>
    </row>
    <row r="26" spans="1:6">
      <c r="A26" s="6" t="s">
        <v>53</v>
      </c>
      <c r="B26" s="6" t="s">
        <v>54</v>
      </c>
      <c r="C26" s="6" t="s">
        <v>557</v>
      </c>
      <c r="D26" s="6" t="s">
        <v>773</v>
      </c>
      <c r="E26" s="6" t="s">
        <v>564</v>
      </c>
      <c r="F26" s="6" t="s">
        <v>6</v>
      </c>
    </row>
    <row r="27" spans="1:6">
      <c r="A27" s="6" t="s">
        <v>55</v>
      </c>
      <c r="B27" s="6" t="s">
        <v>56</v>
      </c>
      <c r="C27" s="6" t="s">
        <v>557</v>
      </c>
      <c r="D27" s="6" t="s">
        <v>773</v>
      </c>
      <c r="E27" s="6" t="s">
        <v>564</v>
      </c>
      <c r="F27" s="6" t="s">
        <v>6</v>
      </c>
    </row>
    <row r="28" spans="1:6">
      <c r="A28" s="6" t="s">
        <v>57</v>
      </c>
      <c r="B28" s="6" t="s">
        <v>58</v>
      </c>
      <c r="C28" s="6" t="s">
        <v>557</v>
      </c>
      <c r="D28" s="6" t="s">
        <v>773</v>
      </c>
      <c r="E28" s="6" t="s">
        <v>564</v>
      </c>
      <c r="F28" s="6" t="s">
        <v>6</v>
      </c>
    </row>
    <row r="29" spans="1:6">
      <c r="A29" s="6" t="s">
        <v>59</v>
      </c>
      <c r="B29" s="6" t="s">
        <v>60</v>
      </c>
      <c r="C29" s="6" t="s">
        <v>557</v>
      </c>
      <c r="D29" s="6" t="s">
        <v>773</v>
      </c>
      <c r="E29" s="6" t="s">
        <v>564</v>
      </c>
      <c r="F29" s="6" t="s">
        <v>6</v>
      </c>
    </row>
    <row r="30" spans="1:6">
      <c r="A30" s="6" t="s">
        <v>61</v>
      </c>
      <c r="B30" s="6" t="s">
        <v>62</v>
      </c>
      <c r="C30" s="6" t="s">
        <v>557</v>
      </c>
      <c r="D30" s="6" t="s">
        <v>773</v>
      </c>
      <c r="E30" s="6" t="s">
        <v>564</v>
      </c>
      <c r="F30" s="6" t="s">
        <v>6</v>
      </c>
    </row>
    <row r="31" spans="1:6">
      <c r="A31" s="6" t="s">
        <v>63</v>
      </c>
      <c r="B31" s="6" t="s">
        <v>64</v>
      </c>
      <c r="C31" s="6" t="s">
        <v>557</v>
      </c>
      <c r="D31" s="6" t="s">
        <v>773</v>
      </c>
      <c r="E31" s="6" t="s">
        <v>564</v>
      </c>
      <c r="F31" s="6" t="s">
        <v>6</v>
      </c>
    </row>
    <row r="32" spans="1:6">
      <c r="A32" s="6" t="s">
        <v>65</v>
      </c>
      <c r="B32" s="6" t="s">
        <v>66</v>
      </c>
      <c r="C32" s="6" t="s">
        <v>557</v>
      </c>
      <c r="D32" s="6" t="s">
        <v>773</v>
      </c>
      <c r="E32" s="6" t="s">
        <v>564</v>
      </c>
      <c r="F32" s="6" t="s">
        <v>6</v>
      </c>
    </row>
    <row r="33" spans="1:6">
      <c r="A33" s="6" t="s">
        <v>67</v>
      </c>
      <c r="B33" s="6" t="s">
        <v>68</v>
      </c>
      <c r="C33" s="6" t="s">
        <v>557</v>
      </c>
      <c r="D33" s="6" t="s">
        <v>773</v>
      </c>
      <c r="E33" s="6" t="s">
        <v>564</v>
      </c>
      <c r="F33" s="6" t="s">
        <v>6</v>
      </c>
    </row>
    <row r="34" spans="1:6">
      <c r="A34" s="6" t="s">
        <v>69</v>
      </c>
      <c r="B34" s="6" t="s">
        <v>70</v>
      </c>
      <c r="C34" s="6" t="s">
        <v>557</v>
      </c>
      <c r="D34" s="6" t="s">
        <v>773</v>
      </c>
      <c r="E34" s="6" t="s">
        <v>564</v>
      </c>
      <c r="F34" s="6" t="s">
        <v>6</v>
      </c>
    </row>
    <row r="35" spans="1:6">
      <c r="A35" s="6" t="s">
        <v>71</v>
      </c>
      <c r="B35" s="6" t="s">
        <v>72</v>
      </c>
      <c r="C35" s="6" t="s">
        <v>557</v>
      </c>
      <c r="D35" s="6" t="s">
        <v>773</v>
      </c>
      <c r="E35" s="6" t="s">
        <v>565</v>
      </c>
      <c r="F35" s="6" t="s">
        <v>73</v>
      </c>
    </row>
    <row r="36" spans="1:6">
      <c r="A36" s="6" t="s">
        <v>74</v>
      </c>
      <c r="B36" s="6" t="s">
        <v>75</v>
      </c>
      <c r="C36" s="6" t="s">
        <v>557</v>
      </c>
      <c r="D36" s="6" t="s">
        <v>773</v>
      </c>
      <c r="E36" s="6" t="s">
        <v>565</v>
      </c>
      <c r="F36" s="6" t="s">
        <v>73</v>
      </c>
    </row>
    <row r="37" spans="1:6">
      <c r="A37" s="6" t="s">
        <v>76</v>
      </c>
      <c r="B37" s="6" t="s">
        <v>77</v>
      </c>
      <c r="C37" s="6" t="s">
        <v>557</v>
      </c>
      <c r="D37" s="6" t="s">
        <v>773</v>
      </c>
      <c r="E37" s="6" t="s">
        <v>565</v>
      </c>
      <c r="F37" s="6" t="s">
        <v>73</v>
      </c>
    </row>
    <row r="38" spans="1:6">
      <c r="A38" s="6" t="s">
        <v>78</v>
      </c>
      <c r="B38" s="6" t="s">
        <v>79</v>
      </c>
      <c r="C38" s="6" t="s">
        <v>557</v>
      </c>
      <c r="D38" s="6" t="s">
        <v>773</v>
      </c>
      <c r="E38" s="6" t="s">
        <v>565</v>
      </c>
      <c r="F38" s="6" t="s">
        <v>73</v>
      </c>
    </row>
    <row r="39" spans="1:6">
      <c r="A39" s="6" t="s">
        <v>80</v>
      </c>
      <c r="B39" s="6" t="s">
        <v>81</v>
      </c>
      <c r="C39" s="6" t="s">
        <v>557</v>
      </c>
      <c r="D39" s="6" t="s">
        <v>773</v>
      </c>
      <c r="E39" s="6" t="s">
        <v>565</v>
      </c>
      <c r="F39" s="6" t="s">
        <v>73</v>
      </c>
    </row>
    <row r="40" spans="1:6">
      <c r="A40" s="6" t="s">
        <v>82</v>
      </c>
      <c r="B40" s="6" t="s">
        <v>83</v>
      </c>
      <c r="C40" s="6" t="s">
        <v>557</v>
      </c>
      <c r="D40" s="6" t="s">
        <v>773</v>
      </c>
      <c r="E40" s="6" t="s">
        <v>565</v>
      </c>
      <c r="F40" s="6" t="s">
        <v>73</v>
      </c>
    </row>
    <row r="41" spans="1:6">
      <c r="A41" s="6" t="s">
        <v>84</v>
      </c>
      <c r="B41" s="6" t="s">
        <v>85</v>
      </c>
      <c r="C41" s="6" t="s">
        <v>557</v>
      </c>
      <c r="D41" s="6" t="s">
        <v>773</v>
      </c>
      <c r="E41" s="6" t="s">
        <v>565</v>
      </c>
      <c r="F41" s="6" t="s">
        <v>73</v>
      </c>
    </row>
    <row r="42" spans="1:6">
      <c r="A42" s="6" t="s">
        <v>86</v>
      </c>
      <c r="B42" s="6" t="s">
        <v>87</v>
      </c>
      <c r="C42" s="6" t="s">
        <v>557</v>
      </c>
      <c r="D42" s="6" t="s">
        <v>773</v>
      </c>
      <c r="E42" s="6" t="s">
        <v>565</v>
      </c>
      <c r="F42" s="6" t="s">
        <v>73</v>
      </c>
    </row>
    <row r="43" spans="1:6">
      <c r="A43" s="6" t="s">
        <v>88</v>
      </c>
      <c r="B43" s="6" t="s">
        <v>89</v>
      </c>
      <c r="C43" s="6" t="s">
        <v>557</v>
      </c>
      <c r="D43" s="6" t="s">
        <v>773</v>
      </c>
      <c r="E43" s="6" t="s">
        <v>565</v>
      </c>
      <c r="F43" s="6" t="s">
        <v>73</v>
      </c>
    </row>
    <row r="44" spans="1:6">
      <c r="A44" s="6" t="s">
        <v>90</v>
      </c>
      <c r="B44" s="6" t="s">
        <v>91</v>
      </c>
      <c r="C44" s="6" t="s">
        <v>557</v>
      </c>
      <c r="D44" s="6" t="s">
        <v>773</v>
      </c>
      <c r="E44" s="6" t="s">
        <v>565</v>
      </c>
      <c r="F44" s="6" t="s">
        <v>73</v>
      </c>
    </row>
    <row r="45" spans="1:6">
      <c r="A45" s="6" t="s">
        <v>92</v>
      </c>
      <c r="B45" s="6" t="s">
        <v>93</v>
      </c>
      <c r="C45" s="6" t="s">
        <v>557</v>
      </c>
      <c r="D45" s="6" t="s">
        <v>773</v>
      </c>
      <c r="E45" s="6" t="s">
        <v>565</v>
      </c>
      <c r="F45" s="6" t="s">
        <v>73</v>
      </c>
    </row>
    <row r="46" spans="1:6">
      <c r="A46" s="6" t="s">
        <v>94</v>
      </c>
      <c r="B46" s="6" t="s">
        <v>95</v>
      </c>
      <c r="C46" s="6" t="s">
        <v>557</v>
      </c>
      <c r="D46" s="6" t="s">
        <v>773</v>
      </c>
      <c r="E46" s="6" t="s">
        <v>565</v>
      </c>
      <c r="F46" s="6" t="s">
        <v>73</v>
      </c>
    </row>
    <row r="47" spans="1:6">
      <c r="A47" s="6" t="s">
        <v>96</v>
      </c>
      <c r="B47" s="6" t="s">
        <v>97</v>
      </c>
      <c r="C47" s="6" t="s">
        <v>557</v>
      </c>
      <c r="D47" s="6" t="s">
        <v>773</v>
      </c>
      <c r="E47" s="6" t="s">
        <v>565</v>
      </c>
      <c r="F47" s="6" t="s">
        <v>73</v>
      </c>
    </row>
    <row r="48" spans="1:6">
      <c r="A48" s="6" t="s">
        <v>98</v>
      </c>
      <c r="B48" s="6" t="s">
        <v>99</v>
      </c>
      <c r="C48" s="6" t="s">
        <v>557</v>
      </c>
      <c r="D48" s="6" t="s">
        <v>773</v>
      </c>
      <c r="E48" s="6" t="s">
        <v>565</v>
      </c>
      <c r="F48" s="6" t="s">
        <v>73</v>
      </c>
    </row>
    <row r="49" spans="1:6">
      <c r="A49" s="6" t="s">
        <v>100</v>
      </c>
      <c r="B49" s="6" t="s">
        <v>101</v>
      </c>
      <c r="C49" s="6" t="s">
        <v>557</v>
      </c>
      <c r="D49" s="6" t="s">
        <v>773</v>
      </c>
      <c r="E49" s="6" t="s">
        <v>565</v>
      </c>
      <c r="F49" s="6" t="s">
        <v>73</v>
      </c>
    </row>
    <row r="50" spans="1:6">
      <c r="A50" s="6" t="s">
        <v>102</v>
      </c>
      <c r="B50" s="6" t="s">
        <v>103</v>
      </c>
      <c r="C50" s="6" t="s">
        <v>557</v>
      </c>
      <c r="D50" s="6" t="s">
        <v>773</v>
      </c>
      <c r="E50" s="6" t="s">
        <v>565</v>
      </c>
      <c r="F50" s="6" t="s">
        <v>73</v>
      </c>
    </row>
    <row r="51" spans="1:6">
      <c r="A51" s="6" t="s">
        <v>104</v>
      </c>
      <c r="B51" s="6" t="s">
        <v>105</v>
      </c>
      <c r="C51" s="6" t="s">
        <v>557</v>
      </c>
      <c r="D51" s="6" t="s">
        <v>773</v>
      </c>
      <c r="E51" s="6" t="s">
        <v>565</v>
      </c>
      <c r="F51" s="6" t="s">
        <v>73</v>
      </c>
    </row>
    <row r="52" spans="1:6">
      <c r="A52" s="6" t="s">
        <v>106</v>
      </c>
      <c r="B52" s="6" t="s">
        <v>107</v>
      </c>
      <c r="C52" s="6" t="s">
        <v>557</v>
      </c>
      <c r="D52" s="6" t="s">
        <v>773</v>
      </c>
      <c r="E52" s="6" t="s">
        <v>565</v>
      </c>
      <c r="F52" s="6" t="s">
        <v>73</v>
      </c>
    </row>
    <row r="53" spans="1:6">
      <c r="A53" s="6" t="s">
        <v>108</v>
      </c>
      <c r="B53" s="6" t="s">
        <v>109</v>
      </c>
      <c r="C53" s="6" t="s">
        <v>557</v>
      </c>
      <c r="D53" s="6" t="s">
        <v>773</v>
      </c>
      <c r="E53" s="6" t="s">
        <v>565</v>
      </c>
      <c r="F53" s="6" t="s">
        <v>73</v>
      </c>
    </row>
    <row r="54" spans="1:6">
      <c r="A54" s="6" t="s">
        <v>110</v>
      </c>
      <c r="B54" s="6" t="s">
        <v>111</v>
      </c>
      <c r="C54" s="6" t="s">
        <v>557</v>
      </c>
      <c r="D54" s="6" t="s">
        <v>773</v>
      </c>
      <c r="E54" s="6" t="s">
        <v>565</v>
      </c>
      <c r="F54" s="6" t="s">
        <v>73</v>
      </c>
    </row>
    <row r="55" spans="1:6">
      <c r="A55" s="6" t="s">
        <v>112</v>
      </c>
      <c r="B55" s="6" t="s">
        <v>113</v>
      </c>
      <c r="C55" s="6" t="s">
        <v>557</v>
      </c>
      <c r="D55" s="6" t="s">
        <v>773</v>
      </c>
      <c r="E55" s="6" t="s">
        <v>565</v>
      </c>
      <c r="F55" s="6" t="s">
        <v>73</v>
      </c>
    </row>
    <row r="56" spans="1:6">
      <c r="A56" s="6" t="s">
        <v>114</v>
      </c>
      <c r="B56" s="6" t="s">
        <v>115</v>
      </c>
      <c r="C56" s="6" t="s">
        <v>557</v>
      </c>
      <c r="D56" s="6" t="s">
        <v>773</v>
      </c>
      <c r="E56" s="6" t="s">
        <v>565</v>
      </c>
      <c r="F56" s="6" t="s">
        <v>73</v>
      </c>
    </row>
    <row r="57" spans="1:6">
      <c r="A57" s="6" t="s">
        <v>116</v>
      </c>
      <c r="B57" s="6" t="s">
        <v>117</v>
      </c>
      <c r="C57" s="6" t="s">
        <v>557</v>
      </c>
      <c r="D57" s="6" t="s">
        <v>773</v>
      </c>
      <c r="E57" s="6" t="s">
        <v>565</v>
      </c>
      <c r="F57" s="6" t="s">
        <v>73</v>
      </c>
    </row>
    <row r="58" spans="1:6">
      <c r="A58" s="6" t="s">
        <v>118</v>
      </c>
      <c r="B58" s="6" t="s">
        <v>119</v>
      </c>
      <c r="C58" s="6" t="s">
        <v>557</v>
      </c>
      <c r="D58" s="6" t="s">
        <v>773</v>
      </c>
      <c r="E58" s="6" t="s">
        <v>565</v>
      </c>
      <c r="F58" s="6" t="s">
        <v>73</v>
      </c>
    </row>
    <row r="59" spans="1:6">
      <c r="A59" s="6" t="s">
        <v>120</v>
      </c>
      <c r="B59" s="6" t="s">
        <v>121</v>
      </c>
      <c r="C59" s="6" t="s">
        <v>557</v>
      </c>
      <c r="D59" s="6" t="s">
        <v>773</v>
      </c>
      <c r="E59" s="6" t="s">
        <v>565</v>
      </c>
      <c r="F59" s="6" t="s">
        <v>73</v>
      </c>
    </row>
    <row r="60" spans="1:6">
      <c r="A60" s="6" t="s">
        <v>122</v>
      </c>
      <c r="B60" s="6" t="s">
        <v>123</v>
      </c>
      <c r="C60" s="6" t="s">
        <v>557</v>
      </c>
      <c r="D60" s="6" t="s">
        <v>773</v>
      </c>
      <c r="E60" s="6" t="s">
        <v>565</v>
      </c>
      <c r="F60" s="6" t="s">
        <v>73</v>
      </c>
    </row>
    <row r="61" spans="1:6">
      <c r="A61" s="6" t="s">
        <v>124</v>
      </c>
      <c r="B61" s="6" t="s">
        <v>125</v>
      </c>
      <c r="C61" s="6" t="s">
        <v>557</v>
      </c>
      <c r="D61" s="6" t="s">
        <v>773</v>
      </c>
      <c r="E61" s="6" t="s">
        <v>565</v>
      </c>
      <c r="F61" s="6" t="s">
        <v>73</v>
      </c>
    </row>
    <row r="62" spans="1:6">
      <c r="A62" s="6" t="s">
        <v>126</v>
      </c>
      <c r="B62" s="6" t="s">
        <v>127</v>
      </c>
      <c r="C62" s="6" t="s">
        <v>557</v>
      </c>
      <c r="D62" s="6" t="s">
        <v>773</v>
      </c>
      <c r="E62" s="6" t="s">
        <v>565</v>
      </c>
      <c r="F62" s="6" t="s">
        <v>73</v>
      </c>
    </row>
    <row r="63" spans="1:6">
      <c r="A63" s="6" t="s">
        <v>128</v>
      </c>
      <c r="B63" s="6" t="s">
        <v>129</v>
      </c>
      <c r="C63" s="6" t="s">
        <v>557</v>
      </c>
      <c r="D63" s="6" t="s">
        <v>773</v>
      </c>
      <c r="E63" s="6" t="s">
        <v>565</v>
      </c>
      <c r="F63" s="6" t="s">
        <v>73</v>
      </c>
    </row>
    <row r="64" spans="1:6">
      <c r="A64" s="6" t="s">
        <v>130</v>
      </c>
      <c r="B64" s="6" t="s">
        <v>131</v>
      </c>
      <c r="C64" s="6" t="s">
        <v>557</v>
      </c>
      <c r="D64" s="6" t="s">
        <v>773</v>
      </c>
      <c r="E64" s="6" t="s">
        <v>565</v>
      </c>
      <c r="F64" s="6" t="s">
        <v>73</v>
      </c>
    </row>
    <row r="65" spans="1:6">
      <c r="A65" s="6" t="s">
        <v>132</v>
      </c>
      <c r="B65" s="6" t="s">
        <v>133</v>
      </c>
      <c r="C65" s="6" t="s">
        <v>557</v>
      </c>
      <c r="D65" s="6" t="s">
        <v>773</v>
      </c>
      <c r="E65" s="6" t="s">
        <v>565</v>
      </c>
      <c r="F65" s="6" t="s">
        <v>73</v>
      </c>
    </row>
    <row r="66" spans="1:6">
      <c r="A66" s="6" t="s">
        <v>134</v>
      </c>
      <c r="B66" s="6" t="s">
        <v>135</v>
      </c>
      <c r="C66" s="6" t="s">
        <v>557</v>
      </c>
      <c r="D66" s="6" t="s">
        <v>773</v>
      </c>
      <c r="E66" s="6" t="s">
        <v>565</v>
      </c>
      <c r="F66" s="6" t="s">
        <v>73</v>
      </c>
    </row>
    <row r="67" spans="1:6">
      <c r="A67" s="6" t="s">
        <v>136</v>
      </c>
      <c r="B67" s="6" t="s">
        <v>137</v>
      </c>
      <c r="C67" s="6" t="s">
        <v>557</v>
      </c>
      <c r="D67" s="6" t="s">
        <v>773</v>
      </c>
      <c r="E67" s="6" t="s">
        <v>565</v>
      </c>
      <c r="F67" s="6" t="s">
        <v>73</v>
      </c>
    </row>
    <row r="68" spans="1:6">
      <c r="A68" s="6" t="s">
        <v>138</v>
      </c>
      <c r="B68" s="6" t="s">
        <v>139</v>
      </c>
      <c r="C68" s="6" t="s">
        <v>557</v>
      </c>
      <c r="D68" s="6" t="s">
        <v>773</v>
      </c>
      <c r="E68" s="6" t="s">
        <v>565</v>
      </c>
      <c r="F68" s="6" t="s">
        <v>73</v>
      </c>
    </row>
    <row r="69" spans="1:6">
      <c r="A69" s="6" t="s">
        <v>140</v>
      </c>
      <c r="B69" s="6" t="s">
        <v>141</v>
      </c>
      <c r="C69" s="6" t="s">
        <v>557</v>
      </c>
      <c r="D69" s="6" t="s">
        <v>773</v>
      </c>
      <c r="E69" s="6" t="s">
        <v>565</v>
      </c>
      <c r="F69" s="6" t="s">
        <v>73</v>
      </c>
    </row>
    <row r="70" spans="1:6">
      <c r="A70" s="6" t="s">
        <v>142</v>
      </c>
      <c r="B70" s="6" t="s">
        <v>143</v>
      </c>
      <c r="C70" s="6" t="s">
        <v>557</v>
      </c>
      <c r="D70" s="6" t="s">
        <v>773</v>
      </c>
      <c r="E70" s="6" t="s">
        <v>565</v>
      </c>
      <c r="F70" s="6" t="s">
        <v>73</v>
      </c>
    </row>
    <row r="71" spans="1:6">
      <c r="A71" s="6" t="s">
        <v>144</v>
      </c>
      <c r="B71" s="6" t="s">
        <v>145</v>
      </c>
      <c r="C71" s="6" t="s">
        <v>557</v>
      </c>
      <c r="D71" s="6" t="s">
        <v>773</v>
      </c>
      <c r="E71" s="6" t="s">
        <v>565</v>
      </c>
      <c r="F71" s="6" t="s">
        <v>73</v>
      </c>
    </row>
    <row r="72" spans="1:6">
      <c r="A72" s="6" t="s">
        <v>146</v>
      </c>
      <c r="B72" s="6" t="s">
        <v>147</v>
      </c>
      <c r="C72" s="6" t="s">
        <v>557</v>
      </c>
      <c r="D72" s="6" t="s">
        <v>773</v>
      </c>
      <c r="E72" s="6" t="s">
        <v>565</v>
      </c>
      <c r="F72" s="6" t="s">
        <v>73</v>
      </c>
    </row>
    <row r="73" spans="1:6">
      <c r="A73" s="6" t="s">
        <v>148</v>
      </c>
      <c r="B73" s="6" t="s">
        <v>149</v>
      </c>
      <c r="C73" s="6" t="s">
        <v>557</v>
      </c>
      <c r="D73" s="6" t="s">
        <v>773</v>
      </c>
      <c r="E73" s="6" t="s">
        <v>565</v>
      </c>
      <c r="F73" s="6" t="s">
        <v>73</v>
      </c>
    </row>
    <row r="74" spans="1:6">
      <c r="A74" s="6" t="s">
        <v>150</v>
      </c>
      <c r="B74" s="6" t="s">
        <v>151</v>
      </c>
      <c r="C74" s="6" t="s">
        <v>557</v>
      </c>
      <c r="D74" s="6" t="s">
        <v>773</v>
      </c>
      <c r="E74" s="6" t="s">
        <v>565</v>
      </c>
      <c r="F74" s="6" t="s">
        <v>73</v>
      </c>
    </row>
    <row r="75" spans="1:6">
      <c r="A75" s="6" t="s">
        <v>152</v>
      </c>
      <c r="B75" s="6" t="s">
        <v>153</v>
      </c>
      <c r="C75" s="6" t="s">
        <v>557</v>
      </c>
      <c r="D75" s="6" t="s">
        <v>773</v>
      </c>
      <c r="E75" s="6" t="s">
        <v>566</v>
      </c>
      <c r="F75" s="6" t="s">
        <v>154</v>
      </c>
    </row>
    <row r="76" spans="1:6">
      <c r="A76" s="6" t="s">
        <v>155</v>
      </c>
      <c r="B76" s="6" t="s">
        <v>156</v>
      </c>
      <c r="C76" s="6" t="s">
        <v>557</v>
      </c>
      <c r="D76" s="6" t="s">
        <v>773</v>
      </c>
      <c r="E76" s="6" t="s">
        <v>566</v>
      </c>
      <c r="F76" s="6" t="s">
        <v>154</v>
      </c>
    </row>
    <row r="77" spans="1:6">
      <c r="A77" s="6" t="s">
        <v>157</v>
      </c>
      <c r="B77" s="6" t="s">
        <v>158</v>
      </c>
      <c r="C77" s="6" t="s">
        <v>557</v>
      </c>
      <c r="D77" s="6" t="s">
        <v>773</v>
      </c>
      <c r="E77" s="6" t="s">
        <v>566</v>
      </c>
      <c r="F77" s="6" t="s">
        <v>154</v>
      </c>
    </row>
    <row r="78" spans="1:6">
      <c r="A78" s="6" t="s">
        <v>159</v>
      </c>
      <c r="B78" s="6" t="s">
        <v>160</v>
      </c>
      <c r="C78" s="6" t="s">
        <v>557</v>
      </c>
      <c r="D78" s="6" t="s">
        <v>773</v>
      </c>
      <c r="E78" s="6" t="s">
        <v>566</v>
      </c>
      <c r="F78" s="6" t="s">
        <v>154</v>
      </c>
    </row>
    <row r="79" spans="1:6">
      <c r="A79" s="6" t="s">
        <v>161</v>
      </c>
      <c r="B79" s="6" t="s">
        <v>162</v>
      </c>
      <c r="C79" s="6" t="s">
        <v>557</v>
      </c>
      <c r="D79" s="6" t="s">
        <v>773</v>
      </c>
      <c r="E79" s="6" t="s">
        <v>566</v>
      </c>
      <c r="F79" s="6" t="s">
        <v>154</v>
      </c>
    </row>
    <row r="80" spans="1:6">
      <c r="A80" s="6" t="s">
        <v>163</v>
      </c>
      <c r="B80" s="6" t="s">
        <v>164</v>
      </c>
      <c r="C80" s="6" t="s">
        <v>557</v>
      </c>
      <c r="D80" s="6" t="s">
        <v>773</v>
      </c>
      <c r="E80" s="6" t="s">
        <v>566</v>
      </c>
      <c r="F80" s="6" t="s">
        <v>154</v>
      </c>
    </row>
    <row r="81" spans="1:6">
      <c r="A81" s="6" t="s">
        <v>165</v>
      </c>
      <c r="B81" s="6" t="s">
        <v>166</v>
      </c>
      <c r="C81" s="6" t="s">
        <v>557</v>
      </c>
      <c r="D81" s="6" t="s">
        <v>773</v>
      </c>
      <c r="E81" s="6" t="s">
        <v>566</v>
      </c>
      <c r="F81" s="6" t="s">
        <v>154</v>
      </c>
    </row>
    <row r="82" spans="1:6">
      <c r="A82" s="6" t="s">
        <v>167</v>
      </c>
      <c r="B82" s="6" t="s">
        <v>168</v>
      </c>
      <c r="C82" s="6" t="s">
        <v>557</v>
      </c>
      <c r="D82" s="6" t="s">
        <v>773</v>
      </c>
      <c r="E82" s="6" t="s">
        <v>566</v>
      </c>
      <c r="F82" s="6" t="s">
        <v>154</v>
      </c>
    </row>
    <row r="83" spans="1:6">
      <c r="A83" s="6" t="s">
        <v>169</v>
      </c>
      <c r="B83" s="6" t="s">
        <v>170</v>
      </c>
      <c r="C83" s="6" t="s">
        <v>557</v>
      </c>
      <c r="D83" s="6" t="s">
        <v>773</v>
      </c>
      <c r="E83" s="6" t="s">
        <v>566</v>
      </c>
      <c r="F83" s="6" t="s">
        <v>154</v>
      </c>
    </row>
    <row r="84" spans="1:6">
      <c r="A84" s="6" t="s">
        <v>171</v>
      </c>
      <c r="B84" s="6" t="s">
        <v>172</v>
      </c>
      <c r="C84" s="6" t="s">
        <v>557</v>
      </c>
      <c r="D84" s="6" t="s">
        <v>773</v>
      </c>
      <c r="E84" s="6" t="s">
        <v>566</v>
      </c>
      <c r="F84" s="6" t="s">
        <v>154</v>
      </c>
    </row>
    <row r="85" spans="1:6">
      <c r="A85" s="6" t="s">
        <v>173</v>
      </c>
      <c r="B85" s="6" t="s">
        <v>174</v>
      </c>
      <c r="C85" s="6" t="s">
        <v>557</v>
      </c>
      <c r="D85" s="6" t="s">
        <v>773</v>
      </c>
      <c r="E85" s="6" t="s">
        <v>566</v>
      </c>
      <c r="F85" s="6" t="s">
        <v>154</v>
      </c>
    </row>
    <row r="86" spans="1:6">
      <c r="A86" s="6" t="s">
        <v>175</v>
      </c>
      <c r="B86" s="6" t="s">
        <v>176</v>
      </c>
      <c r="C86" s="6" t="s">
        <v>557</v>
      </c>
      <c r="D86" s="6" t="s">
        <v>773</v>
      </c>
      <c r="E86" s="6" t="s">
        <v>566</v>
      </c>
      <c r="F86" s="6" t="s">
        <v>154</v>
      </c>
    </row>
    <row r="87" spans="1:6">
      <c r="A87" s="6" t="s">
        <v>177</v>
      </c>
      <c r="B87" s="6" t="s">
        <v>178</v>
      </c>
      <c r="C87" s="6" t="s">
        <v>557</v>
      </c>
      <c r="D87" s="6" t="s">
        <v>773</v>
      </c>
      <c r="E87" s="6" t="s">
        <v>566</v>
      </c>
      <c r="F87" s="6" t="s">
        <v>154</v>
      </c>
    </row>
    <row r="88" spans="1:6">
      <c r="A88" s="6" t="s">
        <v>179</v>
      </c>
      <c r="B88" s="6" t="s">
        <v>180</v>
      </c>
      <c r="C88" s="6" t="s">
        <v>557</v>
      </c>
      <c r="D88" s="6" t="s">
        <v>773</v>
      </c>
      <c r="E88" s="6" t="s">
        <v>566</v>
      </c>
      <c r="F88" s="6" t="s">
        <v>154</v>
      </c>
    </row>
    <row r="89" spans="1:6">
      <c r="A89" s="6" t="s">
        <v>181</v>
      </c>
      <c r="B89" s="6" t="s">
        <v>182</v>
      </c>
      <c r="C89" s="6" t="s">
        <v>557</v>
      </c>
      <c r="D89" s="6" t="s">
        <v>773</v>
      </c>
      <c r="E89" s="6" t="s">
        <v>566</v>
      </c>
      <c r="F89" s="6" t="s">
        <v>154</v>
      </c>
    </row>
    <row r="90" spans="1:6">
      <c r="A90" s="6" t="s">
        <v>183</v>
      </c>
      <c r="B90" s="6" t="s">
        <v>184</v>
      </c>
      <c r="C90" s="6" t="s">
        <v>557</v>
      </c>
      <c r="D90" s="6" t="s">
        <v>773</v>
      </c>
      <c r="E90" s="6" t="s">
        <v>566</v>
      </c>
      <c r="F90" s="6" t="s">
        <v>154</v>
      </c>
    </row>
    <row r="91" spans="1:6">
      <c r="A91" s="6" t="s">
        <v>185</v>
      </c>
      <c r="B91" s="6" t="s">
        <v>186</v>
      </c>
      <c r="C91" s="6" t="s">
        <v>557</v>
      </c>
      <c r="D91" s="6" t="s">
        <v>773</v>
      </c>
      <c r="E91" s="6" t="s">
        <v>566</v>
      </c>
      <c r="F91" s="6" t="s">
        <v>154</v>
      </c>
    </row>
    <row r="92" spans="1:6">
      <c r="A92" s="6" t="s">
        <v>187</v>
      </c>
      <c r="B92" s="6" t="s">
        <v>188</v>
      </c>
      <c r="C92" s="6" t="s">
        <v>557</v>
      </c>
      <c r="D92" s="6" t="s">
        <v>773</v>
      </c>
      <c r="E92" s="6" t="s">
        <v>566</v>
      </c>
      <c r="F92" s="6" t="s">
        <v>154</v>
      </c>
    </row>
    <row r="93" spans="1:6">
      <c r="A93" s="6" t="s">
        <v>189</v>
      </c>
      <c r="B93" s="6" t="s">
        <v>190</v>
      </c>
      <c r="C93" s="6" t="s">
        <v>557</v>
      </c>
      <c r="D93" s="6" t="s">
        <v>773</v>
      </c>
      <c r="E93" s="6" t="s">
        <v>566</v>
      </c>
      <c r="F93" s="6" t="s">
        <v>154</v>
      </c>
    </row>
    <row r="94" spans="1:6">
      <c r="A94" s="6" t="s">
        <v>191</v>
      </c>
      <c r="B94" s="6" t="s">
        <v>192</v>
      </c>
      <c r="C94" s="6" t="s">
        <v>557</v>
      </c>
      <c r="D94" s="6" t="s">
        <v>773</v>
      </c>
      <c r="E94" s="6" t="s">
        <v>566</v>
      </c>
      <c r="F94" s="6" t="s">
        <v>154</v>
      </c>
    </row>
    <row r="95" spans="1:6">
      <c r="A95" s="6" t="s">
        <v>193</v>
      </c>
      <c r="B95" s="6" t="s">
        <v>194</v>
      </c>
      <c r="C95" s="6" t="s">
        <v>557</v>
      </c>
      <c r="D95" s="6" t="s">
        <v>773</v>
      </c>
      <c r="E95" s="6" t="s">
        <v>566</v>
      </c>
      <c r="F95" s="6" t="s">
        <v>154</v>
      </c>
    </row>
    <row r="96" spans="1:6">
      <c r="A96" s="6" t="s">
        <v>195</v>
      </c>
      <c r="B96" s="6" t="s">
        <v>196</v>
      </c>
      <c r="C96" s="6" t="s">
        <v>557</v>
      </c>
      <c r="D96" s="6" t="s">
        <v>773</v>
      </c>
      <c r="E96" s="6" t="s">
        <v>566</v>
      </c>
      <c r="F96" s="6" t="s">
        <v>154</v>
      </c>
    </row>
    <row r="97" spans="1:6">
      <c r="A97" s="6" t="s">
        <v>197</v>
      </c>
      <c r="B97" s="6" t="s">
        <v>198</v>
      </c>
      <c r="C97" s="6" t="s">
        <v>557</v>
      </c>
      <c r="D97" s="6" t="s">
        <v>773</v>
      </c>
      <c r="E97" s="6" t="s">
        <v>566</v>
      </c>
      <c r="F97" s="6" t="s">
        <v>154</v>
      </c>
    </row>
    <row r="98" spans="1:6">
      <c r="A98" s="6" t="s">
        <v>199</v>
      </c>
      <c r="B98" s="6" t="s">
        <v>200</v>
      </c>
      <c r="C98" s="6" t="s">
        <v>557</v>
      </c>
      <c r="D98" s="6" t="s">
        <v>773</v>
      </c>
      <c r="E98" s="6" t="s">
        <v>566</v>
      </c>
      <c r="F98" s="6" t="s">
        <v>154</v>
      </c>
    </row>
    <row r="99" spans="1:6">
      <c r="A99" s="6" t="s">
        <v>201</v>
      </c>
      <c r="B99" s="6" t="s">
        <v>202</v>
      </c>
      <c r="C99" s="6" t="s">
        <v>557</v>
      </c>
      <c r="D99" s="6" t="s">
        <v>773</v>
      </c>
      <c r="E99" s="6" t="s">
        <v>566</v>
      </c>
      <c r="F99" s="6" t="s">
        <v>154</v>
      </c>
    </row>
    <row r="100" spans="1:6">
      <c r="A100" s="6" t="s">
        <v>203</v>
      </c>
      <c r="B100" s="6" t="s">
        <v>204</v>
      </c>
      <c r="C100" s="6" t="s">
        <v>557</v>
      </c>
      <c r="D100" s="6" t="s">
        <v>773</v>
      </c>
      <c r="E100" s="6" t="s">
        <v>566</v>
      </c>
      <c r="F100" s="6" t="s">
        <v>154</v>
      </c>
    </row>
    <row r="101" spans="1:6">
      <c r="A101" s="6" t="s">
        <v>205</v>
      </c>
      <c r="B101" s="6" t="s">
        <v>206</v>
      </c>
      <c r="C101" s="6" t="s">
        <v>557</v>
      </c>
      <c r="D101" s="6" t="s">
        <v>773</v>
      </c>
      <c r="E101" s="6" t="s">
        <v>566</v>
      </c>
      <c r="F101" s="6" t="s">
        <v>154</v>
      </c>
    </row>
    <row r="102" spans="1:6">
      <c r="A102" s="6" t="s">
        <v>207</v>
      </c>
      <c r="B102" s="6" t="s">
        <v>208</v>
      </c>
      <c r="C102" s="6" t="s">
        <v>557</v>
      </c>
      <c r="D102" s="6" t="s">
        <v>773</v>
      </c>
      <c r="E102" s="6" t="s">
        <v>566</v>
      </c>
      <c r="F102" s="6" t="s">
        <v>154</v>
      </c>
    </row>
    <row r="103" spans="1:6">
      <c r="A103" s="6" t="s">
        <v>209</v>
      </c>
      <c r="B103" s="6" t="s">
        <v>210</v>
      </c>
      <c r="C103" s="6" t="s">
        <v>557</v>
      </c>
      <c r="D103" s="6" t="s">
        <v>773</v>
      </c>
      <c r="E103" s="6" t="s">
        <v>566</v>
      </c>
      <c r="F103" s="6" t="s">
        <v>154</v>
      </c>
    </row>
    <row r="104" spans="1:6">
      <c r="A104" s="6" t="s">
        <v>211</v>
      </c>
      <c r="B104" s="6" t="s">
        <v>212</v>
      </c>
      <c r="C104" s="6" t="s">
        <v>557</v>
      </c>
      <c r="D104" s="6" t="s">
        <v>773</v>
      </c>
      <c r="E104" s="6" t="s">
        <v>566</v>
      </c>
      <c r="F104" s="6" t="s">
        <v>154</v>
      </c>
    </row>
    <row r="105" spans="1:6">
      <c r="A105" s="6" t="s">
        <v>213</v>
      </c>
      <c r="B105" s="6" t="s">
        <v>214</v>
      </c>
      <c r="C105" s="6" t="s">
        <v>557</v>
      </c>
      <c r="D105" s="6" t="s">
        <v>773</v>
      </c>
      <c r="E105" s="6" t="s">
        <v>566</v>
      </c>
      <c r="F105" s="6" t="s">
        <v>154</v>
      </c>
    </row>
    <row r="106" spans="1:6">
      <c r="A106" s="6" t="s">
        <v>215</v>
      </c>
      <c r="B106" s="6" t="s">
        <v>216</v>
      </c>
      <c r="C106" s="6" t="s">
        <v>557</v>
      </c>
      <c r="D106" s="6" t="s">
        <v>773</v>
      </c>
      <c r="E106" s="6" t="s">
        <v>566</v>
      </c>
      <c r="F106" s="6" t="s">
        <v>154</v>
      </c>
    </row>
    <row r="107" spans="1:6">
      <c r="A107" s="6" t="s">
        <v>217</v>
      </c>
      <c r="B107" s="6" t="s">
        <v>218</v>
      </c>
      <c r="C107" s="6" t="s">
        <v>557</v>
      </c>
      <c r="D107" s="6" t="s">
        <v>773</v>
      </c>
      <c r="E107" s="6" t="s">
        <v>566</v>
      </c>
      <c r="F107" s="6" t="s">
        <v>154</v>
      </c>
    </row>
    <row r="108" spans="1:6">
      <c r="A108" s="6" t="s">
        <v>219</v>
      </c>
      <c r="B108" s="6" t="s">
        <v>220</v>
      </c>
      <c r="C108" s="6" t="s">
        <v>557</v>
      </c>
      <c r="D108" s="6" t="s">
        <v>773</v>
      </c>
      <c r="E108" s="6" t="s">
        <v>566</v>
      </c>
      <c r="F108" s="6" t="s">
        <v>154</v>
      </c>
    </row>
    <row r="109" spans="1:6">
      <c r="A109" s="6" t="s">
        <v>221</v>
      </c>
      <c r="B109" s="6" t="s">
        <v>222</v>
      </c>
      <c r="C109" s="6" t="s">
        <v>557</v>
      </c>
      <c r="D109" s="6" t="s">
        <v>773</v>
      </c>
      <c r="E109" s="6" t="s">
        <v>566</v>
      </c>
      <c r="F109" s="6" t="s">
        <v>154</v>
      </c>
    </row>
    <row r="110" spans="1:6">
      <c r="A110" s="6" t="s">
        <v>223</v>
      </c>
      <c r="B110" s="6" t="s">
        <v>224</v>
      </c>
      <c r="C110" s="6" t="s">
        <v>557</v>
      </c>
      <c r="D110" s="6" t="s">
        <v>773</v>
      </c>
      <c r="E110" s="6" t="s">
        <v>566</v>
      </c>
      <c r="F110" s="6" t="s">
        <v>154</v>
      </c>
    </row>
    <row r="111" spans="1:6">
      <c r="A111" s="6" t="s">
        <v>225</v>
      </c>
      <c r="B111" s="6" t="s">
        <v>226</v>
      </c>
      <c r="C111" s="6" t="s">
        <v>557</v>
      </c>
      <c r="D111" s="6" t="s">
        <v>773</v>
      </c>
      <c r="E111" s="6" t="s">
        <v>566</v>
      </c>
      <c r="F111" s="6" t="s">
        <v>154</v>
      </c>
    </row>
    <row r="112" spans="1:6">
      <c r="A112" s="6" t="s">
        <v>227</v>
      </c>
      <c r="B112" s="6" t="s">
        <v>228</v>
      </c>
      <c r="C112" s="6" t="s">
        <v>557</v>
      </c>
      <c r="D112" s="6" t="s">
        <v>773</v>
      </c>
      <c r="E112" s="6" t="s">
        <v>566</v>
      </c>
      <c r="F112" s="6" t="s">
        <v>154</v>
      </c>
    </row>
    <row r="113" spans="1:6">
      <c r="A113" s="6" t="s">
        <v>229</v>
      </c>
      <c r="B113" s="6" t="s">
        <v>230</v>
      </c>
      <c r="C113" s="6" t="s">
        <v>557</v>
      </c>
      <c r="D113" s="6" t="s">
        <v>773</v>
      </c>
      <c r="E113" s="6" t="s">
        <v>566</v>
      </c>
      <c r="F113" s="6" t="s">
        <v>154</v>
      </c>
    </row>
    <row r="114" spans="1:6">
      <c r="A114" s="6" t="s">
        <v>231</v>
      </c>
      <c r="B114" s="6" t="s">
        <v>232</v>
      </c>
      <c r="C114" s="6" t="s">
        <v>557</v>
      </c>
      <c r="D114" s="6" t="s">
        <v>773</v>
      </c>
      <c r="E114" s="6" t="s">
        <v>566</v>
      </c>
      <c r="F114" s="6" t="s">
        <v>154</v>
      </c>
    </row>
    <row r="115" spans="1:6">
      <c r="A115" s="6" t="s">
        <v>233</v>
      </c>
      <c r="B115" s="6" t="s">
        <v>234</v>
      </c>
      <c r="C115" s="6" t="s">
        <v>557</v>
      </c>
      <c r="D115" s="6" t="s">
        <v>773</v>
      </c>
      <c r="E115" s="6" t="s">
        <v>566</v>
      </c>
      <c r="F115" s="6" t="s">
        <v>154</v>
      </c>
    </row>
    <row r="116" spans="1:6">
      <c r="A116" s="6" t="s">
        <v>235</v>
      </c>
      <c r="B116" s="6" t="s">
        <v>236</v>
      </c>
      <c r="C116" s="6" t="s">
        <v>557</v>
      </c>
      <c r="D116" s="6" t="s">
        <v>773</v>
      </c>
      <c r="E116" s="6" t="s">
        <v>567</v>
      </c>
      <c r="F116" s="6" t="s">
        <v>237</v>
      </c>
    </row>
    <row r="117" spans="1:6">
      <c r="A117" s="6" t="s">
        <v>238</v>
      </c>
      <c r="B117" s="6" t="s">
        <v>239</v>
      </c>
      <c r="C117" s="6" t="s">
        <v>557</v>
      </c>
      <c r="D117" s="6" t="s">
        <v>773</v>
      </c>
      <c r="E117" s="6" t="s">
        <v>567</v>
      </c>
      <c r="F117" s="6" t="s">
        <v>237</v>
      </c>
    </row>
    <row r="118" spans="1:6">
      <c r="A118" s="6" t="s">
        <v>240</v>
      </c>
      <c r="B118" s="6" t="s">
        <v>241</v>
      </c>
      <c r="C118" s="6" t="s">
        <v>557</v>
      </c>
      <c r="D118" s="6" t="s">
        <v>773</v>
      </c>
      <c r="E118" s="6" t="s">
        <v>567</v>
      </c>
      <c r="F118" s="6" t="s">
        <v>237</v>
      </c>
    </row>
    <row r="119" spans="1:6">
      <c r="A119" s="6" t="s">
        <v>242</v>
      </c>
      <c r="B119" s="6" t="s">
        <v>243</v>
      </c>
      <c r="C119" s="6" t="s">
        <v>557</v>
      </c>
      <c r="D119" s="6" t="s">
        <v>773</v>
      </c>
      <c r="E119" s="6" t="s">
        <v>567</v>
      </c>
      <c r="F119" s="6" t="s">
        <v>237</v>
      </c>
    </row>
    <row r="120" spans="1:6">
      <c r="A120" s="6" t="s">
        <v>244</v>
      </c>
      <c r="B120" s="6" t="s">
        <v>245</v>
      </c>
      <c r="C120" s="6" t="s">
        <v>557</v>
      </c>
      <c r="D120" s="6" t="s">
        <v>773</v>
      </c>
      <c r="E120" s="6" t="s">
        <v>567</v>
      </c>
      <c r="F120" s="6" t="s">
        <v>237</v>
      </c>
    </row>
    <row r="121" spans="1:6">
      <c r="A121" s="6" t="s">
        <v>246</v>
      </c>
      <c r="B121" s="6" t="s">
        <v>247</v>
      </c>
      <c r="C121" s="6" t="s">
        <v>557</v>
      </c>
      <c r="D121" s="6" t="s">
        <v>773</v>
      </c>
      <c r="E121" s="6" t="s">
        <v>567</v>
      </c>
      <c r="F121" s="6" t="s">
        <v>237</v>
      </c>
    </row>
    <row r="122" spans="1:6">
      <c r="A122" s="6" t="s">
        <v>248</v>
      </c>
      <c r="B122" s="6" t="s">
        <v>249</v>
      </c>
      <c r="C122" s="6" t="s">
        <v>557</v>
      </c>
      <c r="D122" s="6" t="s">
        <v>773</v>
      </c>
      <c r="E122" s="6" t="s">
        <v>567</v>
      </c>
      <c r="F122" s="6" t="s">
        <v>237</v>
      </c>
    </row>
    <row r="123" spans="1:6">
      <c r="A123" s="6" t="s">
        <v>250</v>
      </c>
      <c r="B123" s="6" t="s">
        <v>251</v>
      </c>
      <c r="C123" s="6" t="s">
        <v>557</v>
      </c>
      <c r="D123" s="6" t="s">
        <v>773</v>
      </c>
      <c r="E123" s="6" t="s">
        <v>567</v>
      </c>
      <c r="F123" s="6" t="s">
        <v>237</v>
      </c>
    </row>
    <row r="124" spans="1:6">
      <c r="A124" s="6" t="s">
        <v>252</v>
      </c>
      <c r="B124" s="6" t="s">
        <v>253</v>
      </c>
      <c r="C124" s="6" t="s">
        <v>557</v>
      </c>
      <c r="D124" s="6" t="s">
        <v>773</v>
      </c>
      <c r="E124" s="6" t="s">
        <v>567</v>
      </c>
      <c r="F124" s="6" t="s">
        <v>237</v>
      </c>
    </row>
    <row r="125" spans="1:6">
      <c r="A125" s="6" t="s">
        <v>254</v>
      </c>
      <c r="B125" s="6" t="s">
        <v>255</v>
      </c>
      <c r="C125" s="6" t="s">
        <v>557</v>
      </c>
      <c r="D125" s="6" t="s">
        <v>773</v>
      </c>
      <c r="E125" s="6" t="s">
        <v>567</v>
      </c>
      <c r="F125" s="6" t="s">
        <v>237</v>
      </c>
    </row>
    <row r="126" spans="1:6">
      <c r="A126" s="6" t="s">
        <v>256</v>
      </c>
      <c r="B126" s="6" t="s">
        <v>257</v>
      </c>
      <c r="C126" s="6" t="s">
        <v>557</v>
      </c>
      <c r="D126" s="6" t="s">
        <v>773</v>
      </c>
      <c r="E126" s="6" t="s">
        <v>567</v>
      </c>
      <c r="F126" s="6" t="s">
        <v>237</v>
      </c>
    </row>
    <row r="127" spans="1:6">
      <c r="A127" s="6" t="s">
        <v>258</v>
      </c>
      <c r="B127" s="6" t="s">
        <v>259</v>
      </c>
      <c r="C127" s="6" t="s">
        <v>557</v>
      </c>
      <c r="D127" s="6" t="s">
        <v>773</v>
      </c>
      <c r="E127" s="6" t="s">
        <v>567</v>
      </c>
      <c r="F127" s="6" t="s">
        <v>237</v>
      </c>
    </row>
    <row r="128" spans="1:6">
      <c r="A128" s="6" t="s">
        <v>260</v>
      </c>
      <c r="B128" s="6" t="s">
        <v>261</v>
      </c>
      <c r="C128" s="6" t="s">
        <v>557</v>
      </c>
      <c r="D128" s="6" t="s">
        <v>773</v>
      </c>
      <c r="E128" s="6" t="s">
        <v>567</v>
      </c>
      <c r="F128" s="6" t="s">
        <v>237</v>
      </c>
    </row>
    <row r="129" spans="1:6">
      <c r="A129" s="6" t="s">
        <v>262</v>
      </c>
      <c r="B129" s="6" t="s">
        <v>263</v>
      </c>
      <c r="C129" s="6" t="s">
        <v>557</v>
      </c>
      <c r="D129" s="6" t="s">
        <v>773</v>
      </c>
      <c r="E129" s="6" t="s">
        <v>567</v>
      </c>
      <c r="F129" s="6" t="s">
        <v>237</v>
      </c>
    </row>
    <row r="130" spans="1:6">
      <c r="A130" s="6" t="s">
        <v>264</v>
      </c>
      <c r="B130" s="6" t="s">
        <v>265</v>
      </c>
      <c r="C130" s="6" t="s">
        <v>557</v>
      </c>
      <c r="D130" s="6" t="s">
        <v>773</v>
      </c>
      <c r="E130" s="6" t="s">
        <v>567</v>
      </c>
      <c r="F130" s="6" t="s">
        <v>237</v>
      </c>
    </row>
    <row r="131" spans="1:6">
      <c r="A131" s="6" t="s">
        <v>266</v>
      </c>
      <c r="B131" s="6" t="s">
        <v>267</v>
      </c>
      <c r="C131" s="6" t="s">
        <v>557</v>
      </c>
      <c r="D131" s="6" t="s">
        <v>773</v>
      </c>
      <c r="E131" s="6" t="s">
        <v>567</v>
      </c>
      <c r="F131" s="6" t="s">
        <v>237</v>
      </c>
    </row>
    <row r="132" spans="1:6">
      <c r="A132" s="6" t="s">
        <v>268</v>
      </c>
      <c r="B132" s="6" t="s">
        <v>269</v>
      </c>
      <c r="C132" s="6" t="s">
        <v>557</v>
      </c>
      <c r="D132" s="6" t="s">
        <v>773</v>
      </c>
      <c r="E132" s="6" t="s">
        <v>567</v>
      </c>
      <c r="F132" s="6" t="s">
        <v>237</v>
      </c>
    </row>
    <row r="133" spans="1:6">
      <c r="A133" s="6" t="s">
        <v>270</v>
      </c>
      <c r="B133" s="6" t="s">
        <v>271</v>
      </c>
      <c r="C133" s="6" t="s">
        <v>557</v>
      </c>
      <c r="D133" s="6" t="s">
        <v>773</v>
      </c>
      <c r="E133" s="6" t="s">
        <v>567</v>
      </c>
      <c r="F133" s="6" t="s">
        <v>237</v>
      </c>
    </row>
    <row r="134" spans="1:6">
      <c r="A134" s="6" t="s">
        <v>272</v>
      </c>
      <c r="B134" s="6" t="s">
        <v>273</v>
      </c>
      <c r="C134" s="6" t="s">
        <v>557</v>
      </c>
      <c r="D134" s="6" t="s">
        <v>773</v>
      </c>
      <c r="E134" s="6" t="s">
        <v>567</v>
      </c>
      <c r="F134" s="6" t="s">
        <v>237</v>
      </c>
    </row>
    <row r="135" spans="1:6">
      <c r="A135" s="6" t="s">
        <v>274</v>
      </c>
      <c r="B135" s="6" t="s">
        <v>275</v>
      </c>
      <c r="C135" s="6" t="s">
        <v>557</v>
      </c>
      <c r="D135" s="6" t="s">
        <v>773</v>
      </c>
      <c r="E135" s="6" t="s">
        <v>567</v>
      </c>
      <c r="F135" s="6" t="s">
        <v>237</v>
      </c>
    </row>
    <row r="136" spans="1:6">
      <c r="A136" s="6" t="s">
        <v>276</v>
      </c>
      <c r="B136" s="6" t="s">
        <v>277</v>
      </c>
      <c r="C136" s="6" t="s">
        <v>557</v>
      </c>
      <c r="D136" s="6" t="s">
        <v>773</v>
      </c>
      <c r="E136" s="6" t="s">
        <v>567</v>
      </c>
      <c r="F136" s="6" t="s">
        <v>237</v>
      </c>
    </row>
    <row r="137" spans="1:6">
      <c r="A137" s="6" t="s">
        <v>278</v>
      </c>
      <c r="B137" s="6" t="s">
        <v>279</v>
      </c>
      <c r="C137" s="6" t="s">
        <v>557</v>
      </c>
      <c r="D137" s="6" t="s">
        <v>773</v>
      </c>
      <c r="E137" s="6" t="s">
        <v>567</v>
      </c>
      <c r="F137" s="6" t="s">
        <v>237</v>
      </c>
    </row>
    <row r="138" spans="1:6">
      <c r="A138" s="6" t="s">
        <v>280</v>
      </c>
      <c r="B138" s="6" t="s">
        <v>281</v>
      </c>
      <c r="C138" s="6" t="s">
        <v>557</v>
      </c>
      <c r="D138" s="6" t="s">
        <v>773</v>
      </c>
      <c r="E138" s="6" t="s">
        <v>567</v>
      </c>
      <c r="F138" s="6" t="s">
        <v>237</v>
      </c>
    </row>
    <row r="139" spans="1:6">
      <c r="A139" s="6" t="s">
        <v>282</v>
      </c>
      <c r="B139" s="6" t="s">
        <v>283</v>
      </c>
      <c r="C139" s="6" t="s">
        <v>557</v>
      </c>
      <c r="D139" s="6" t="s">
        <v>773</v>
      </c>
      <c r="E139" s="6" t="s">
        <v>567</v>
      </c>
      <c r="F139" s="6" t="s">
        <v>237</v>
      </c>
    </row>
    <row r="140" spans="1:6">
      <c r="A140" s="6" t="s">
        <v>284</v>
      </c>
      <c r="B140" s="6" t="s">
        <v>285</v>
      </c>
      <c r="C140" s="6" t="s">
        <v>557</v>
      </c>
      <c r="D140" s="6" t="s">
        <v>773</v>
      </c>
      <c r="E140" s="6" t="s">
        <v>567</v>
      </c>
      <c r="F140" s="6" t="s">
        <v>237</v>
      </c>
    </row>
    <row r="141" spans="1:6">
      <c r="A141" s="6" t="s">
        <v>286</v>
      </c>
      <c r="B141" s="6" t="s">
        <v>287</v>
      </c>
      <c r="C141" s="6" t="s">
        <v>557</v>
      </c>
      <c r="D141" s="6" t="s">
        <v>773</v>
      </c>
      <c r="E141" s="6" t="s">
        <v>567</v>
      </c>
      <c r="F141" s="6" t="s">
        <v>237</v>
      </c>
    </row>
    <row r="142" spans="1:6">
      <c r="A142" s="6" t="s">
        <v>288</v>
      </c>
      <c r="B142" s="6" t="s">
        <v>289</v>
      </c>
      <c r="C142" s="6" t="s">
        <v>557</v>
      </c>
      <c r="D142" s="6" t="s">
        <v>773</v>
      </c>
      <c r="E142" s="6" t="s">
        <v>567</v>
      </c>
      <c r="F142" s="6" t="s">
        <v>237</v>
      </c>
    </row>
    <row r="143" spans="1:6">
      <c r="A143" s="6" t="s">
        <v>290</v>
      </c>
      <c r="B143" s="6" t="s">
        <v>291</v>
      </c>
      <c r="C143" s="6" t="s">
        <v>557</v>
      </c>
      <c r="D143" s="6" t="s">
        <v>773</v>
      </c>
      <c r="E143" s="6" t="s">
        <v>567</v>
      </c>
      <c r="F143" s="6" t="s">
        <v>237</v>
      </c>
    </row>
    <row r="144" spans="1:6">
      <c r="A144" s="6" t="s">
        <v>292</v>
      </c>
      <c r="B144" s="6" t="s">
        <v>293</v>
      </c>
      <c r="C144" s="6" t="s">
        <v>557</v>
      </c>
      <c r="D144" s="6" t="s">
        <v>773</v>
      </c>
      <c r="E144" s="6" t="s">
        <v>567</v>
      </c>
      <c r="F144" s="6" t="s">
        <v>237</v>
      </c>
    </row>
    <row r="145" spans="1:6">
      <c r="A145" s="6" t="s">
        <v>294</v>
      </c>
      <c r="B145" s="6" t="s">
        <v>295</v>
      </c>
      <c r="C145" s="6" t="s">
        <v>557</v>
      </c>
      <c r="D145" s="6" t="s">
        <v>773</v>
      </c>
      <c r="E145" s="6" t="s">
        <v>567</v>
      </c>
      <c r="F145" s="6" t="s">
        <v>237</v>
      </c>
    </row>
    <row r="146" spans="1:6">
      <c r="A146" s="6" t="s">
        <v>296</v>
      </c>
      <c r="B146" s="6" t="s">
        <v>297</v>
      </c>
      <c r="C146" s="6" t="s">
        <v>557</v>
      </c>
      <c r="D146" s="6" t="s">
        <v>773</v>
      </c>
      <c r="E146" s="6" t="s">
        <v>567</v>
      </c>
      <c r="F146" s="6" t="s">
        <v>237</v>
      </c>
    </row>
    <row r="147" spans="1:6">
      <c r="A147" s="6" t="s">
        <v>298</v>
      </c>
      <c r="B147" s="6" t="s">
        <v>299</v>
      </c>
      <c r="C147" s="6" t="s">
        <v>557</v>
      </c>
      <c r="D147" s="6" t="s">
        <v>773</v>
      </c>
      <c r="E147" s="6" t="s">
        <v>567</v>
      </c>
      <c r="F147" s="6" t="s">
        <v>237</v>
      </c>
    </row>
    <row r="148" spans="1:6">
      <c r="A148" s="6" t="s">
        <v>300</v>
      </c>
      <c r="B148" s="6" t="s">
        <v>301</v>
      </c>
      <c r="C148" s="6" t="s">
        <v>557</v>
      </c>
      <c r="D148" s="6" t="s">
        <v>773</v>
      </c>
      <c r="E148" s="6" t="s">
        <v>567</v>
      </c>
      <c r="F148" s="6" t="s">
        <v>237</v>
      </c>
    </row>
    <row r="149" spans="1:6">
      <c r="A149" s="6" t="s">
        <v>302</v>
      </c>
      <c r="B149" s="6" t="s">
        <v>303</v>
      </c>
      <c r="C149" s="6" t="s">
        <v>557</v>
      </c>
      <c r="D149" s="6" t="s">
        <v>773</v>
      </c>
      <c r="E149" s="6" t="s">
        <v>567</v>
      </c>
      <c r="F149" s="6" t="s">
        <v>237</v>
      </c>
    </row>
    <row r="150" spans="1:6">
      <c r="A150" s="6" t="s">
        <v>304</v>
      </c>
      <c r="B150" s="6" t="s">
        <v>305</v>
      </c>
      <c r="C150" s="6" t="s">
        <v>557</v>
      </c>
      <c r="D150" s="6" t="s">
        <v>773</v>
      </c>
      <c r="E150" s="6" t="s">
        <v>567</v>
      </c>
      <c r="F150" s="6" t="s">
        <v>237</v>
      </c>
    </row>
    <row r="151" spans="1:6">
      <c r="A151" s="6" t="s">
        <v>306</v>
      </c>
      <c r="B151" s="6" t="s">
        <v>307</v>
      </c>
      <c r="C151" s="6" t="s">
        <v>557</v>
      </c>
      <c r="D151" s="6" t="s">
        <v>773</v>
      </c>
      <c r="E151" s="6" t="s">
        <v>567</v>
      </c>
      <c r="F151" s="6" t="s">
        <v>237</v>
      </c>
    </row>
    <row r="152" spans="1:6">
      <c r="A152" s="6" t="s">
        <v>308</v>
      </c>
      <c r="B152" s="6" t="s">
        <v>309</v>
      </c>
      <c r="C152" s="6" t="s">
        <v>557</v>
      </c>
      <c r="D152" s="6" t="s">
        <v>773</v>
      </c>
      <c r="E152" s="6" t="s">
        <v>567</v>
      </c>
      <c r="F152" s="6" t="s">
        <v>237</v>
      </c>
    </row>
    <row r="153" spans="1:6">
      <c r="A153" s="6" t="s">
        <v>310</v>
      </c>
      <c r="B153" s="6" t="s">
        <v>311</v>
      </c>
      <c r="C153" s="6" t="s">
        <v>557</v>
      </c>
      <c r="D153" s="6" t="s">
        <v>773</v>
      </c>
      <c r="E153" s="6" t="s">
        <v>567</v>
      </c>
      <c r="F153" s="6" t="s">
        <v>237</v>
      </c>
    </row>
    <row r="154" spans="1:6">
      <c r="A154" s="6" t="s">
        <v>312</v>
      </c>
      <c r="B154" s="6" t="s">
        <v>313</v>
      </c>
      <c r="C154" s="6" t="s">
        <v>557</v>
      </c>
      <c r="D154" s="6" t="s">
        <v>773</v>
      </c>
      <c r="E154" s="6" t="s">
        <v>567</v>
      </c>
      <c r="F154" s="6" t="s">
        <v>237</v>
      </c>
    </row>
    <row r="155" spans="1:6">
      <c r="A155" s="6" t="s">
        <v>314</v>
      </c>
      <c r="B155" s="6" t="s">
        <v>315</v>
      </c>
      <c r="C155" s="6" t="s">
        <v>557</v>
      </c>
      <c r="D155" s="6" t="s">
        <v>773</v>
      </c>
      <c r="E155" s="6" t="s">
        <v>567</v>
      </c>
      <c r="F155" s="6" t="s">
        <v>237</v>
      </c>
    </row>
    <row r="156" spans="1:6">
      <c r="A156" s="6" t="s">
        <v>316</v>
      </c>
      <c r="B156" s="6" t="s">
        <v>317</v>
      </c>
      <c r="C156" s="6" t="s">
        <v>557</v>
      </c>
      <c r="D156" s="6" t="s">
        <v>773</v>
      </c>
      <c r="E156" s="6" t="s">
        <v>567</v>
      </c>
      <c r="F156" s="6" t="s">
        <v>237</v>
      </c>
    </row>
    <row r="157" spans="1:6">
      <c r="A157" s="6" t="s">
        <v>318</v>
      </c>
      <c r="B157" s="6" t="s">
        <v>319</v>
      </c>
      <c r="C157" s="6" t="s">
        <v>557</v>
      </c>
      <c r="D157" s="6" t="s">
        <v>773</v>
      </c>
      <c r="E157" s="6" t="s">
        <v>567</v>
      </c>
      <c r="F157" s="6" t="s">
        <v>237</v>
      </c>
    </row>
    <row r="158" spans="1:6">
      <c r="A158" s="6" t="s">
        <v>320</v>
      </c>
      <c r="B158" s="6" t="s">
        <v>321</v>
      </c>
      <c r="C158" s="6" t="s">
        <v>557</v>
      </c>
      <c r="D158" s="6" t="s">
        <v>773</v>
      </c>
      <c r="E158" s="6" t="s">
        <v>567</v>
      </c>
      <c r="F158" s="6" t="s">
        <v>237</v>
      </c>
    </row>
    <row r="159" spans="1:6">
      <c r="A159" s="6" t="s">
        <v>322</v>
      </c>
      <c r="B159" s="6" t="s">
        <v>323</v>
      </c>
      <c r="C159" s="6" t="s">
        <v>557</v>
      </c>
      <c r="D159" s="6" t="s">
        <v>773</v>
      </c>
      <c r="E159" s="6" t="s">
        <v>567</v>
      </c>
      <c r="F159" s="6" t="s">
        <v>237</v>
      </c>
    </row>
    <row r="160" spans="1:6">
      <c r="A160" s="6" t="s">
        <v>324</v>
      </c>
      <c r="B160" s="6" t="s">
        <v>325</v>
      </c>
      <c r="C160" s="6" t="s">
        <v>557</v>
      </c>
      <c r="D160" s="6" t="s">
        <v>773</v>
      </c>
      <c r="E160" s="6" t="s">
        <v>567</v>
      </c>
      <c r="F160" s="6" t="s">
        <v>237</v>
      </c>
    </row>
    <row r="161" spans="1:6">
      <c r="A161" s="6" t="s">
        <v>326</v>
      </c>
      <c r="B161" s="6" t="s">
        <v>327</v>
      </c>
      <c r="C161" s="6" t="s">
        <v>557</v>
      </c>
      <c r="D161" s="6" t="s">
        <v>773</v>
      </c>
      <c r="E161" s="6" t="s">
        <v>567</v>
      </c>
      <c r="F161" s="6" t="s">
        <v>237</v>
      </c>
    </row>
    <row r="162" spans="1:6">
      <c r="A162" s="6" t="s">
        <v>328</v>
      </c>
      <c r="B162" s="6" t="s">
        <v>329</v>
      </c>
      <c r="C162" s="6" t="s">
        <v>557</v>
      </c>
      <c r="D162" s="6" t="s">
        <v>773</v>
      </c>
      <c r="E162" s="6" t="s">
        <v>568</v>
      </c>
      <c r="F162" s="6" t="s">
        <v>330</v>
      </c>
    </row>
    <row r="163" spans="1:6">
      <c r="A163" s="6" t="s">
        <v>331</v>
      </c>
      <c r="B163" s="6" t="s">
        <v>332</v>
      </c>
      <c r="C163" s="6" t="s">
        <v>557</v>
      </c>
      <c r="D163" s="6" t="s">
        <v>773</v>
      </c>
      <c r="E163" s="6" t="s">
        <v>568</v>
      </c>
      <c r="F163" s="6" t="s">
        <v>330</v>
      </c>
    </row>
    <row r="164" spans="1:6">
      <c r="A164" s="6" t="s">
        <v>333</v>
      </c>
      <c r="B164" s="6" t="s">
        <v>334</v>
      </c>
      <c r="C164" s="6" t="s">
        <v>557</v>
      </c>
      <c r="D164" s="6" t="s">
        <v>773</v>
      </c>
      <c r="E164" s="6" t="s">
        <v>568</v>
      </c>
      <c r="F164" s="6" t="s">
        <v>330</v>
      </c>
    </row>
    <row r="165" spans="1:6">
      <c r="A165" s="6" t="s">
        <v>335</v>
      </c>
      <c r="B165" s="6" t="s">
        <v>336</v>
      </c>
      <c r="C165" s="6" t="s">
        <v>557</v>
      </c>
      <c r="D165" s="6" t="s">
        <v>773</v>
      </c>
      <c r="E165" s="6" t="s">
        <v>568</v>
      </c>
      <c r="F165" s="6" t="s">
        <v>330</v>
      </c>
    </row>
    <row r="166" spans="1:6">
      <c r="A166" s="6" t="s">
        <v>337</v>
      </c>
      <c r="B166" s="6" t="s">
        <v>338</v>
      </c>
      <c r="C166" s="6" t="s">
        <v>557</v>
      </c>
      <c r="D166" s="6" t="s">
        <v>773</v>
      </c>
      <c r="E166" s="6" t="s">
        <v>568</v>
      </c>
      <c r="F166" s="6" t="s">
        <v>330</v>
      </c>
    </row>
    <row r="167" spans="1:6">
      <c r="A167" s="6" t="s">
        <v>339</v>
      </c>
      <c r="B167" s="6" t="s">
        <v>340</v>
      </c>
      <c r="C167" s="6" t="s">
        <v>557</v>
      </c>
      <c r="D167" s="6" t="s">
        <v>773</v>
      </c>
      <c r="E167" s="6" t="s">
        <v>568</v>
      </c>
      <c r="F167" s="6" t="s">
        <v>330</v>
      </c>
    </row>
    <row r="168" spans="1:6">
      <c r="A168" s="6" t="s">
        <v>341</v>
      </c>
      <c r="B168" s="6" t="s">
        <v>342</v>
      </c>
      <c r="C168" s="6" t="s">
        <v>557</v>
      </c>
      <c r="D168" s="6" t="s">
        <v>773</v>
      </c>
      <c r="E168" s="6" t="s">
        <v>568</v>
      </c>
      <c r="F168" s="6" t="s">
        <v>330</v>
      </c>
    </row>
    <row r="169" spans="1:6">
      <c r="A169" s="6" t="s">
        <v>343</v>
      </c>
      <c r="B169" s="6" t="s">
        <v>344</v>
      </c>
      <c r="C169" s="6" t="s">
        <v>557</v>
      </c>
      <c r="D169" s="6" t="s">
        <v>773</v>
      </c>
      <c r="E169" s="6" t="s">
        <v>568</v>
      </c>
      <c r="F169" s="6" t="s">
        <v>330</v>
      </c>
    </row>
    <row r="170" spans="1:6">
      <c r="A170" s="6" t="s">
        <v>345</v>
      </c>
      <c r="B170" s="6" t="s">
        <v>346</v>
      </c>
      <c r="C170" s="6" t="s">
        <v>557</v>
      </c>
      <c r="D170" s="6" t="s">
        <v>773</v>
      </c>
      <c r="E170" s="6" t="s">
        <v>568</v>
      </c>
      <c r="F170" s="6" t="s">
        <v>330</v>
      </c>
    </row>
    <row r="171" spans="1:6">
      <c r="A171" s="6" t="s">
        <v>347</v>
      </c>
      <c r="B171" s="6" t="s">
        <v>348</v>
      </c>
      <c r="C171" s="6" t="s">
        <v>557</v>
      </c>
      <c r="D171" s="6" t="s">
        <v>773</v>
      </c>
      <c r="E171" s="6" t="s">
        <v>568</v>
      </c>
      <c r="F171" s="6" t="s">
        <v>330</v>
      </c>
    </row>
    <row r="172" spans="1:6">
      <c r="A172" s="6" t="s">
        <v>349</v>
      </c>
      <c r="B172" s="6" t="s">
        <v>350</v>
      </c>
      <c r="C172" s="6" t="s">
        <v>557</v>
      </c>
      <c r="D172" s="6" t="s">
        <v>773</v>
      </c>
      <c r="E172" s="6" t="s">
        <v>568</v>
      </c>
      <c r="F172" s="6" t="s">
        <v>330</v>
      </c>
    </row>
    <row r="173" spans="1:6">
      <c r="A173" s="6" t="s">
        <v>351</v>
      </c>
      <c r="B173" s="6" t="s">
        <v>352</v>
      </c>
      <c r="C173" s="6" t="s">
        <v>557</v>
      </c>
      <c r="D173" s="6" t="s">
        <v>773</v>
      </c>
      <c r="E173" s="6" t="s">
        <v>568</v>
      </c>
      <c r="F173" s="6" t="s">
        <v>330</v>
      </c>
    </row>
    <row r="174" spans="1:6">
      <c r="A174" s="6" t="s">
        <v>353</v>
      </c>
      <c r="B174" s="6" t="s">
        <v>354</v>
      </c>
      <c r="C174" s="6" t="s">
        <v>557</v>
      </c>
      <c r="D174" s="6" t="s">
        <v>773</v>
      </c>
      <c r="E174" s="6" t="s">
        <v>568</v>
      </c>
      <c r="F174" s="6" t="s">
        <v>330</v>
      </c>
    </row>
    <row r="175" spans="1:6">
      <c r="A175" s="6" t="s">
        <v>355</v>
      </c>
      <c r="B175" s="6" t="s">
        <v>356</v>
      </c>
      <c r="C175" s="6" t="s">
        <v>557</v>
      </c>
      <c r="D175" s="6" t="s">
        <v>773</v>
      </c>
      <c r="E175" s="6" t="s">
        <v>568</v>
      </c>
      <c r="F175" s="6" t="s">
        <v>330</v>
      </c>
    </row>
    <row r="176" spans="1:6">
      <c r="A176" s="6" t="s">
        <v>357</v>
      </c>
      <c r="B176" s="6" t="s">
        <v>358</v>
      </c>
      <c r="C176" s="6" t="s">
        <v>557</v>
      </c>
      <c r="D176" s="6" t="s">
        <v>773</v>
      </c>
      <c r="E176" s="6" t="s">
        <v>568</v>
      </c>
      <c r="F176" s="6" t="s">
        <v>330</v>
      </c>
    </row>
    <row r="177" spans="1:6">
      <c r="A177" s="6" t="s">
        <v>359</v>
      </c>
      <c r="B177" s="6" t="s">
        <v>360</v>
      </c>
      <c r="C177" s="6" t="s">
        <v>557</v>
      </c>
      <c r="D177" s="6" t="s">
        <v>773</v>
      </c>
      <c r="E177" s="6" t="s">
        <v>568</v>
      </c>
      <c r="F177" s="6" t="s">
        <v>330</v>
      </c>
    </row>
    <row r="178" spans="1:6">
      <c r="A178" s="6" t="s">
        <v>361</v>
      </c>
      <c r="B178" s="6" t="s">
        <v>362</v>
      </c>
      <c r="C178" s="6" t="s">
        <v>557</v>
      </c>
      <c r="D178" s="6" t="s">
        <v>773</v>
      </c>
      <c r="E178" s="6" t="s">
        <v>568</v>
      </c>
      <c r="F178" s="6" t="s">
        <v>330</v>
      </c>
    </row>
    <row r="179" spans="1:6">
      <c r="A179" s="6" t="s">
        <v>363</v>
      </c>
      <c r="B179" s="6" t="s">
        <v>364</v>
      </c>
      <c r="C179" s="6" t="s">
        <v>557</v>
      </c>
      <c r="D179" s="6" t="s">
        <v>773</v>
      </c>
      <c r="E179" s="6" t="s">
        <v>568</v>
      </c>
      <c r="F179" s="6" t="s">
        <v>330</v>
      </c>
    </row>
    <row r="180" spans="1:6">
      <c r="A180" s="6" t="s">
        <v>365</v>
      </c>
      <c r="B180" s="6" t="s">
        <v>366</v>
      </c>
      <c r="C180" s="6" t="s">
        <v>557</v>
      </c>
      <c r="D180" s="6" t="s">
        <v>773</v>
      </c>
      <c r="E180" s="6" t="s">
        <v>568</v>
      </c>
      <c r="F180" s="6" t="s">
        <v>330</v>
      </c>
    </row>
    <row r="181" spans="1:6">
      <c r="A181" s="6" t="s">
        <v>367</v>
      </c>
      <c r="B181" s="6" t="s">
        <v>368</v>
      </c>
      <c r="C181" s="6" t="s">
        <v>557</v>
      </c>
      <c r="D181" s="6" t="s">
        <v>773</v>
      </c>
      <c r="E181" s="6" t="s">
        <v>568</v>
      </c>
      <c r="F181" s="6" t="s">
        <v>330</v>
      </c>
    </row>
    <row r="182" spans="1:6">
      <c r="A182" s="6" t="s">
        <v>369</v>
      </c>
      <c r="B182" s="6" t="s">
        <v>370</v>
      </c>
      <c r="C182" s="6" t="s">
        <v>557</v>
      </c>
      <c r="D182" s="6" t="s">
        <v>773</v>
      </c>
      <c r="E182" s="6" t="s">
        <v>568</v>
      </c>
      <c r="F182" s="6" t="s">
        <v>330</v>
      </c>
    </row>
    <row r="183" spans="1:6">
      <c r="A183" s="6" t="s">
        <v>371</v>
      </c>
      <c r="B183" s="6" t="s">
        <v>372</v>
      </c>
      <c r="C183" s="6" t="s">
        <v>557</v>
      </c>
      <c r="D183" s="6" t="s">
        <v>773</v>
      </c>
      <c r="E183" s="6" t="s">
        <v>568</v>
      </c>
      <c r="F183" s="6" t="s">
        <v>330</v>
      </c>
    </row>
    <row r="184" spans="1:6">
      <c r="A184" s="6" t="s">
        <v>373</v>
      </c>
      <c r="B184" s="6" t="s">
        <v>374</v>
      </c>
      <c r="C184" s="6" t="s">
        <v>557</v>
      </c>
      <c r="D184" s="6" t="s">
        <v>773</v>
      </c>
      <c r="E184" s="6" t="s">
        <v>568</v>
      </c>
      <c r="F184" s="6" t="s">
        <v>330</v>
      </c>
    </row>
    <row r="185" spans="1:6">
      <c r="A185" s="6" t="s">
        <v>375</v>
      </c>
      <c r="B185" s="6" t="s">
        <v>376</v>
      </c>
      <c r="C185" s="6" t="s">
        <v>557</v>
      </c>
      <c r="D185" s="6" t="s">
        <v>773</v>
      </c>
      <c r="E185" s="6" t="s">
        <v>568</v>
      </c>
      <c r="F185" s="6" t="s">
        <v>330</v>
      </c>
    </row>
    <row r="186" spans="1:6">
      <c r="A186" s="6" t="s">
        <v>377</v>
      </c>
      <c r="B186" s="6" t="s">
        <v>378</v>
      </c>
      <c r="C186" s="6" t="s">
        <v>557</v>
      </c>
      <c r="D186" s="6" t="s">
        <v>773</v>
      </c>
      <c r="E186" s="6" t="s">
        <v>568</v>
      </c>
      <c r="F186" s="6" t="s">
        <v>330</v>
      </c>
    </row>
    <row r="187" spans="1:6">
      <c r="A187" s="6" t="s">
        <v>379</v>
      </c>
      <c r="B187" s="6" t="s">
        <v>380</v>
      </c>
      <c r="C187" s="6" t="s">
        <v>557</v>
      </c>
      <c r="D187" s="6" t="s">
        <v>773</v>
      </c>
      <c r="E187" s="6" t="s">
        <v>568</v>
      </c>
      <c r="F187" s="6" t="s">
        <v>330</v>
      </c>
    </row>
    <row r="188" spans="1:6">
      <c r="A188" s="6" t="s">
        <v>381</v>
      </c>
      <c r="B188" s="6" t="s">
        <v>382</v>
      </c>
      <c r="C188" s="6" t="s">
        <v>557</v>
      </c>
      <c r="D188" s="6" t="s">
        <v>773</v>
      </c>
      <c r="E188" s="6" t="s">
        <v>568</v>
      </c>
      <c r="F188" s="6" t="s">
        <v>330</v>
      </c>
    </row>
    <row r="189" spans="1:6">
      <c r="A189" s="6" t="s">
        <v>383</v>
      </c>
      <c r="B189" s="6" t="s">
        <v>384</v>
      </c>
      <c r="C189" s="6" t="s">
        <v>557</v>
      </c>
      <c r="D189" s="6" t="s">
        <v>773</v>
      </c>
      <c r="E189" s="6" t="s">
        <v>568</v>
      </c>
      <c r="F189" s="6" t="s">
        <v>330</v>
      </c>
    </row>
    <row r="190" spans="1:6">
      <c r="A190" s="6" t="s">
        <v>385</v>
      </c>
      <c r="B190" s="6" t="s">
        <v>386</v>
      </c>
      <c r="C190" s="6" t="s">
        <v>557</v>
      </c>
      <c r="D190" s="6" t="s">
        <v>773</v>
      </c>
      <c r="E190" s="6" t="s">
        <v>568</v>
      </c>
      <c r="F190" s="6" t="s">
        <v>330</v>
      </c>
    </row>
    <row r="191" spans="1:6">
      <c r="A191" s="6" t="s">
        <v>387</v>
      </c>
      <c r="B191" s="6" t="s">
        <v>388</v>
      </c>
      <c r="C191" s="6" t="s">
        <v>557</v>
      </c>
      <c r="D191" s="6" t="s">
        <v>773</v>
      </c>
      <c r="E191" s="6" t="s">
        <v>568</v>
      </c>
      <c r="F191" s="6" t="s">
        <v>330</v>
      </c>
    </row>
    <row r="192" spans="1:6">
      <c r="A192" s="6" t="s">
        <v>389</v>
      </c>
      <c r="B192" s="6" t="s">
        <v>390</v>
      </c>
      <c r="C192" s="6" t="s">
        <v>557</v>
      </c>
      <c r="D192" s="6" t="s">
        <v>773</v>
      </c>
      <c r="E192" s="6" t="s">
        <v>568</v>
      </c>
      <c r="F192" s="6" t="s">
        <v>330</v>
      </c>
    </row>
    <row r="193" spans="1:6">
      <c r="A193" s="6" t="s">
        <v>391</v>
      </c>
      <c r="B193" s="6" t="s">
        <v>392</v>
      </c>
      <c r="C193" s="6" t="s">
        <v>557</v>
      </c>
      <c r="D193" s="6" t="s">
        <v>773</v>
      </c>
      <c r="E193" s="6" t="s">
        <v>568</v>
      </c>
      <c r="F193" s="6" t="s">
        <v>330</v>
      </c>
    </row>
    <row r="194" spans="1:6">
      <c r="A194" s="6" t="s">
        <v>393</v>
      </c>
      <c r="B194" s="6" t="s">
        <v>394</v>
      </c>
      <c r="C194" s="6" t="s">
        <v>557</v>
      </c>
      <c r="D194" s="6" t="s">
        <v>773</v>
      </c>
      <c r="E194" s="6" t="s">
        <v>568</v>
      </c>
      <c r="F194" s="6" t="s">
        <v>330</v>
      </c>
    </row>
    <row r="195" spans="1:6">
      <c r="A195" s="6" t="s">
        <v>395</v>
      </c>
      <c r="B195" s="6" t="s">
        <v>396</v>
      </c>
      <c r="C195" s="6" t="s">
        <v>557</v>
      </c>
      <c r="D195" s="6" t="s">
        <v>773</v>
      </c>
      <c r="E195" s="6" t="s">
        <v>568</v>
      </c>
      <c r="F195" s="6" t="s">
        <v>330</v>
      </c>
    </row>
    <row r="196" spans="1:6">
      <c r="A196" s="6" t="s">
        <v>397</v>
      </c>
      <c r="B196" s="6" t="s">
        <v>398</v>
      </c>
      <c r="C196" s="6" t="s">
        <v>557</v>
      </c>
      <c r="D196" s="6" t="s">
        <v>773</v>
      </c>
      <c r="E196" s="6" t="s">
        <v>568</v>
      </c>
      <c r="F196" s="6" t="s">
        <v>330</v>
      </c>
    </row>
    <row r="197" spans="1:6">
      <c r="A197" s="6" t="s">
        <v>399</v>
      </c>
      <c r="B197" s="6" t="s">
        <v>400</v>
      </c>
      <c r="C197" s="6" t="s">
        <v>557</v>
      </c>
      <c r="D197" s="6" t="s">
        <v>773</v>
      </c>
      <c r="E197" s="6" t="s">
        <v>568</v>
      </c>
      <c r="F197" s="6" t="s">
        <v>330</v>
      </c>
    </row>
    <row r="198" spans="1:6">
      <c r="A198" s="6" t="s">
        <v>401</v>
      </c>
      <c r="B198" s="6" t="s">
        <v>402</v>
      </c>
      <c r="C198" s="6" t="s">
        <v>557</v>
      </c>
      <c r="D198" s="6" t="s">
        <v>773</v>
      </c>
      <c r="E198" s="6" t="s">
        <v>568</v>
      </c>
      <c r="F198" s="6" t="s">
        <v>330</v>
      </c>
    </row>
    <row r="199" spans="1:6">
      <c r="A199" s="6" t="s">
        <v>403</v>
      </c>
      <c r="B199" s="6" t="s">
        <v>404</v>
      </c>
      <c r="C199" s="6" t="s">
        <v>557</v>
      </c>
      <c r="D199" s="6" t="s">
        <v>773</v>
      </c>
      <c r="E199" s="6" t="s">
        <v>568</v>
      </c>
      <c r="F199" s="6" t="s">
        <v>330</v>
      </c>
    </row>
    <row r="200" spans="1:6">
      <c r="A200" s="6" t="s">
        <v>405</v>
      </c>
      <c r="B200" s="6" t="s">
        <v>406</v>
      </c>
      <c r="C200" s="6" t="s">
        <v>557</v>
      </c>
      <c r="D200" s="6" t="s">
        <v>773</v>
      </c>
      <c r="E200" s="6" t="s">
        <v>568</v>
      </c>
      <c r="F200" s="6" t="s">
        <v>330</v>
      </c>
    </row>
    <row r="201" spans="1:6">
      <c r="A201" s="6" t="s">
        <v>407</v>
      </c>
      <c r="B201" s="6" t="s">
        <v>408</v>
      </c>
      <c r="C201" s="6" t="s">
        <v>557</v>
      </c>
      <c r="D201" s="6" t="s">
        <v>773</v>
      </c>
      <c r="E201" s="6" t="s">
        <v>568</v>
      </c>
      <c r="F201" s="6" t="s">
        <v>330</v>
      </c>
    </row>
    <row r="202" spans="1:6">
      <c r="A202" s="6" t="s">
        <v>409</v>
      </c>
      <c r="B202" s="6" t="s">
        <v>410</v>
      </c>
      <c r="C202" s="6" t="s">
        <v>557</v>
      </c>
      <c r="D202" s="6" t="s">
        <v>773</v>
      </c>
      <c r="E202" s="6" t="s">
        <v>568</v>
      </c>
      <c r="F202" s="6" t="s">
        <v>330</v>
      </c>
    </row>
    <row r="203" spans="1:6">
      <c r="A203" s="6" t="s">
        <v>411</v>
      </c>
      <c r="B203" s="6" t="s">
        <v>412</v>
      </c>
      <c r="C203" s="6" t="s">
        <v>557</v>
      </c>
      <c r="D203" s="6" t="s">
        <v>773</v>
      </c>
      <c r="E203" s="6" t="s">
        <v>568</v>
      </c>
      <c r="F203" s="6" t="s">
        <v>330</v>
      </c>
    </row>
    <row r="204" spans="1:6">
      <c r="A204" s="6" t="s">
        <v>413</v>
      </c>
      <c r="B204" s="6" t="s">
        <v>414</v>
      </c>
      <c r="C204" s="6" t="s">
        <v>557</v>
      </c>
      <c r="D204" s="6" t="s">
        <v>773</v>
      </c>
      <c r="E204" s="6" t="s">
        <v>569</v>
      </c>
      <c r="F204" s="6" t="s">
        <v>415</v>
      </c>
    </row>
    <row r="205" spans="1:6">
      <c r="A205" s="6" t="s">
        <v>416</v>
      </c>
      <c r="B205" s="6" t="s">
        <v>417</v>
      </c>
      <c r="C205" s="6" t="s">
        <v>557</v>
      </c>
      <c r="D205" s="6" t="s">
        <v>773</v>
      </c>
      <c r="E205" s="6" t="s">
        <v>569</v>
      </c>
      <c r="F205" s="6" t="s">
        <v>415</v>
      </c>
    </row>
    <row r="206" spans="1:6">
      <c r="A206" s="6" t="s">
        <v>418</v>
      </c>
      <c r="B206" s="6" t="s">
        <v>419</v>
      </c>
      <c r="C206" s="6" t="s">
        <v>557</v>
      </c>
      <c r="D206" s="6" t="s">
        <v>773</v>
      </c>
      <c r="E206" s="6" t="s">
        <v>569</v>
      </c>
      <c r="F206" s="6" t="s">
        <v>415</v>
      </c>
    </row>
    <row r="207" spans="1:6">
      <c r="A207" s="6" t="s">
        <v>420</v>
      </c>
      <c r="B207" s="6" t="s">
        <v>421</v>
      </c>
      <c r="C207" s="6" t="s">
        <v>557</v>
      </c>
      <c r="D207" s="6" t="s">
        <v>773</v>
      </c>
      <c r="E207" s="6" t="s">
        <v>569</v>
      </c>
      <c r="F207" s="6" t="s">
        <v>415</v>
      </c>
    </row>
    <row r="208" spans="1:6">
      <c r="A208" s="6" t="s">
        <v>422</v>
      </c>
      <c r="B208" s="6" t="s">
        <v>423</v>
      </c>
      <c r="C208" s="6" t="s">
        <v>557</v>
      </c>
      <c r="D208" s="6" t="s">
        <v>773</v>
      </c>
      <c r="E208" s="6" t="s">
        <v>569</v>
      </c>
      <c r="F208" s="6" t="s">
        <v>415</v>
      </c>
    </row>
    <row r="209" spans="1:6">
      <c r="A209" s="6" t="s">
        <v>424</v>
      </c>
      <c r="B209" s="6" t="s">
        <v>425</v>
      </c>
      <c r="C209" s="6" t="s">
        <v>557</v>
      </c>
      <c r="D209" s="6" t="s">
        <v>773</v>
      </c>
      <c r="E209" s="6" t="s">
        <v>569</v>
      </c>
      <c r="F209" s="6" t="s">
        <v>415</v>
      </c>
    </row>
    <row r="210" spans="1:6">
      <c r="A210" s="6" t="s">
        <v>426</v>
      </c>
      <c r="B210" s="6" t="s">
        <v>427</v>
      </c>
      <c r="C210" s="6" t="s">
        <v>557</v>
      </c>
      <c r="D210" s="6" t="s">
        <v>773</v>
      </c>
      <c r="E210" s="6" t="s">
        <v>569</v>
      </c>
      <c r="F210" s="6" t="s">
        <v>415</v>
      </c>
    </row>
    <row r="211" spans="1:6">
      <c r="A211" s="6" t="s">
        <v>428</v>
      </c>
      <c r="B211" s="6" t="s">
        <v>429</v>
      </c>
      <c r="C211" s="6" t="s">
        <v>557</v>
      </c>
      <c r="D211" s="6" t="s">
        <v>773</v>
      </c>
      <c r="E211" s="6" t="s">
        <v>569</v>
      </c>
      <c r="F211" s="6" t="s">
        <v>415</v>
      </c>
    </row>
    <row r="212" spans="1:6">
      <c r="A212" s="6" t="s">
        <v>430</v>
      </c>
      <c r="B212" s="6" t="s">
        <v>431</v>
      </c>
      <c r="C212" s="6" t="s">
        <v>557</v>
      </c>
      <c r="D212" s="6" t="s">
        <v>773</v>
      </c>
      <c r="E212" s="6" t="s">
        <v>569</v>
      </c>
      <c r="F212" s="6" t="s">
        <v>415</v>
      </c>
    </row>
    <row r="213" spans="1:6">
      <c r="A213" s="6" t="s">
        <v>432</v>
      </c>
      <c r="B213" s="6" t="s">
        <v>433</v>
      </c>
      <c r="C213" s="6" t="s">
        <v>557</v>
      </c>
      <c r="D213" s="6" t="s">
        <v>773</v>
      </c>
      <c r="E213" s="6" t="s">
        <v>569</v>
      </c>
      <c r="F213" s="6" t="s">
        <v>415</v>
      </c>
    </row>
    <row r="214" spans="1:6">
      <c r="A214" s="6" t="s">
        <v>434</v>
      </c>
      <c r="B214" s="6" t="s">
        <v>435</v>
      </c>
      <c r="C214" s="6" t="s">
        <v>557</v>
      </c>
      <c r="D214" s="6" t="s">
        <v>773</v>
      </c>
      <c r="E214" s="6" t="s">
        <v>569</v>
      </c>
      <c r="F214" s="6" t="s">
        <v>415</v>
      </c>
    </row>
    <row r="215" spans="1:6">
      <c r="A215" s="6" t="s">
        <v>436</v>
      </c>
      <c r="B215" s="6" t="s">
        <v>437</v>
      </c>
      <c r="C215" s="6" t="s">
        <v>557</v>
      </c>
      <c r="D215" s="6" t="s">
        <v>773</v>
      </c>
      <c r="E215" s="6" t="s">
        <v>569</v>
      </c>
      <c r="F215" s="6" t="s">
        <v>415</v>
      </c>
    </row>
    <row r="216" spans="1:6">
      <c r="A216" s="6" t="s">
        <v>438</v>
      </c>
      <c r="B216" s="6" t="s">
        <v>439</v>
      </c>
      <c r="C216" s="6" t="s">
        <v>557</v>
      </c>
      <c r="D216" s="6" t="s">
        <v>773</v>
      </c>
      <c r="E216" s="6" t="s">
        <v>569</v>
      </c>
      <c r="F216" s="6" t="s">
        <v>415</v>
      </c>
    </row>
    <row r="217" spans="1:6">
      <c r="A217" s="6" t="s">
        <v>440</v>
      </c>
      <c r="B217" s="6" t="s">
        <v>441</v>
      </c>
      <c r="C217" s="6" t="s">
        <v>557</v>
      </c>
      <c r="D217" s="6" t="s">
        <v>773</v>
      </c>
      <c r="E217" s="6" t="s">
        <v>569</v>
      </c>
      <c r="F217" s="6" t="s">
        <v>415</v>
      </c>
    </row>
    <row r="218" spans="1:6">
      <c r="A218" s="6" t="s">
        <v>442</v>
      </c>
      <c r="B218" s="6" t="s">
        <v>443</v>
      </c>
      <c r="C218" s="6" t="s">
        <v>557</v>
      </c>
      <c r="D218" s="6" t="s">
        <v>773</v>
      </c>
      <c r="E218" s="6" t="s">
        <v>569</v>
      </c>
      <c r="F218" s="6" t="s">
        <v>415</v>
      </c>
    </row>
    <row r="219" spans="1:6">
      <c r="A219" s="6" t="s">
        <v>444</v>
      </c>
      <c r="B219" s="6" t="s">
        <v>445</v>
      </c>
      <c r="C219" s="6" t="s">
        <v>557</v>
      </c>
      <c r="D219" s="6" t="s">
        <v>773</v>
      </c>
      <c r="E219" s="6" t="s">
        <v>569</v>
      </c>
      <c r="F219" s="6" t="s">
        <v>415</v>
      </c>
    </row>
    <row r="220" spans="1:6">
      <c r="A220" s="6" t="s">
        <v>446</v>
      </c>
      <c r="B220" s="6" t="s">
        <v>447</v>
      </c>
      <c r="C220" s="6" t="s">
        <v>557</v>
      </c>
      <c r="D220" s="6" t="s">
        <v>773</v>
      </c>
      <c r="E220" s="6" t="s">
        <v>569</v>
      </c>
      <c r="F220" s="6" t="s">
        <v>415</v>
      </c>
    </row>
    <row r="221" spans="1:6">
      <c r="A221" s="6" t="s">
        <v>448</v>
      </c>
      <c r="B221" s="6" t="s">
        <v>449</v>
      </c>
      <c r="C221" s="6" t="s">
        <v>557</v>
      </c>
      <c r="D221" s="6" t="s">
        <v>773</v>
      </c>
      <c r="E221" s="6" t="s">
        <v>569</v>
      </c>
      <c r="F221" s="6" t="s">
        <v>415</v>
      </c>
    </row>
    <row r="222" spans="1:6">
      <c r="A222" s="6" t="s">
        <v>450</v>
      </c>
      <c r="B222" s="6" t="s">
        <v>451</v>
      </c>
      <c r="C222" s="6" t="s">
        <v>557</v>
      </c>
      <c r="D222" s="6" t="s">
        <v>773</v>
      </c>
      <c r="E222" s="6" t="s">
        <v>569</v>
      </c>
      <c r="F222" s="6" t="s">
        <v>415</v>
      </c>
    </row>
    <row r="223" spans="1:6">
      <c r="A223" s="6" t="s">
        <v>452</v>
      </c>
      <c r="B223" s="6" t="s">
        <v>453</v>
      </c>
      <c r="C223" s="6" t="s">
        <v>557</v>
      </c>
      <c r="D223" s="6" t="s">
        <v>773</v>
      </c>
      <c r="E223" s="6" t="s">
        <v>569</v>
      </c>
      <c r="F223" s="6" t="s">
        <v>415</v>
      </c>
    </row>
    <row r="224" spans="1:6">
      <c r="A224" s="6" t="s">
        <v>454</v>
      </c>
      <c r="B224" s="6" t="s">
        <v>455</v>
      </c>
      <c r="C224" s="6" t="s">
        <v>557</v>
      </c>
      <c r="D224" s="6" t="s">
        <v>773</v>
      </c>
      <c r="E224" s="6" t="s">
        <v>569</v>
      </c>
      <c r="F224" s="6" t="s">
        <v>415</v>
      </c>
    </row>
    <row r="225" spans="1:6">
      <c r="A225" s="6" t="s">
        <v>456</v>
      </c>
      <c r="B225" s="6" t="s">
        <v>457</v>
      </c>
      <c r="C225" s="6" t="s">
        <v>557</v>
      </c>
      <c r="D225" s="6" t="s">
        <v>773</v>
      </c>
      <c r="E225" s="6" t="s">
        <v>569</v>
      </c>
      <c r="F225" s="6" t="s">
        <v>415</v>
      </c>
    </row>
    <row r="226" spans="1:6">
      <c r="A226" s="6" t="s">
        <v>458</v>
      </c>
      <c r="B226" s="6" t="s">
        <v>459</v>
      </c>
      <c r="C226" s="6" t="s">
        <v>557</v>
      </c>
      <c r="D226" s="6" t="s">
        <v>773</v>
      </c>
      <c r="E226" s="6" t="s">
        <v>569</v>
      </c>
      <c r="F226" s="6" t="s">
        <v>415</v>
      </c>
    </row>
    <row r="227" spans="1:6">
      <c r="A227" s="6" t="s">
        <v>460</v>
      </c>
      <c r="B227" s="6" t="s">
        <v>461</v>
      </c>
      <c r="C227" s="6" t="s">
        <v>557</v>
      </c>
      <c r="D227" s="6" t="s">
        <v>773</v>
      </c>
      <c r="E227" s="6" t="s">
        <v>569</v>
      </c>
      <c r="F227" s="6" t="s">
        <v>415</v>
      </c>
    </row>
    <row r="228" spans="1:6">
      <c r="A228" s="6" t="s">
        <v>462</v>
      </c>
      <c r="B228" s="6" t="s">
        <v>463</v>
      </c>
      <c r="C228" s="6" t="s">
        <v>557</v>
      </c>
      <c r="D228" s="6" t="s">
        <v>773</v>
      </c>
      <c r="E228" s="6" t="s">
        <v>569</v>
      </c>
      <c r="F228" s="6" t="s">
        <v>415</v>
      </c>
    </row>
    <row r="229" spans="1:6">
      <c r="A229" s="6" t="s">
        <v>464</v>
      </c>
      <c r="B229" s="6" t="s">
        <v>465</v>
      </c>
      <c r="C229" s="6" t="s">
        <v>557</v>
      </c>
      <c r="D229" s="6" t="s">
        <v>773</v>
      </c>
      <c r="E229" s="6" t="s">
        <v>569</v>
      </c>
      <c r="F229" s="6" t="s">
        <v>415</v>
      </c>
    </row>
    <row r="230" spans="1:6">
      <c r="A230" s="6" t="s">
        <v>466</v>
      </c>
      <c r="B230" s="6" t="s">
        <v>467</v>
      </c>
      <c r="C230" s="6" t="s">
        <v>557</v>
      </c>
      <c r="D230" s="6" t="s">
        <v>773</v>
      </c>
      <c r="E230" s="6" t="s">
        <v>569</v>
      </c>
      <c r="F230" s="6" t="s">
        <v>415</v>
      </c>
    </row>
    <row r="231" spans="1:6">
      <c r="A231" s="6" t="s">
        <v>468</v>
      </c>
      <c r="B231" s="6" t="s">
        <v>469</v>
      </c>
      <c r="C231" s="6" t="s">
        <v>557</v>
      </c>
      <c r="D231" s="6" t="s">
        <v>773</v>
      </c>
      <c r="E231" s="6" t="s">
        <v>569</v>
      </c>
      <c r="F231" s="6" t="s">
        <v>415</v>
      </c>
    </row>
    <row r="232" spans="1:6">
      <c r="A232" s="6" t="s">
        <v>470</v>
      </c>
      <c r="B232" s="6" t="s">
        <v>471</v>
      </c>
      <c r="C232" s="6" t="s">
        <v>557</v>
      </c>
      <c r="D232" s="6" t="s">
        <v>773</v>
      </c>
      <c r="E232" s="6" t="s">
        <v>569</v>
      </c>
      <c r="F232" s="6" t="s">
        <v>415</v>
      </c>
    </row>
    <row r="233" spans="1:6">
      <c r="A233" s="6" t="s">
        <v>472</v>
      </c>
      <c r="B233" s="6" t="s">
        <v>473</v>
      </c>
      <c r="C233" s="6" t="s">
        <v>557</v>
      </c>
      <c r="D233" s="6" t="s">
        <v>773</v>
      </c>
      <c r="E233" s="6" t="s">
        <v>569</v>
      </c>
      <c r="F233" s="6" t="s">
        <v>415</v>
      </c>
    </row>
    <row r="234" spans="1:6">
      <c r="A234" s="6" t="s">
        <v>474</v>
      </c>
      <c r="B234" s="6" t="s">
        <v>475</v>
      </c>
      <c r="C234" s="6" t="s">
        <v>557</v>
      </c>
      <c r="D234" s="6" t="s">
        <v>773</v>
      </c>
      <c r="E234" s="6" t="s">
        <v>569</v>
      </c>
      <c r="F234" s="6" t="s">
        <v>415</v>
      </c>
    </row>
    <row r="235" spans="1:6">
      <c r="A235" s="6" t="s">
        <v>476</v>
      </c>
      <c r="B235" s="6" t="s">
        <v>477</v>
      </c>
      <c r="C235" s="6" t="s">
        <v>557</v>
      </c>
      <c r="D235" s="6" t="s">
        <v>773</v>
      </c>
      <c r="E235" s="6" t="s">
        <v>569</v>
      </c>
      <c r="F235" s="6" t="s">
        <v>415</v>
      </c>
    </row>
    <row r="236" spans="1:6">
      <c r="A236" s="6" t="s">
        <v>478</v>
      </c>
      <c r="B236" s="6" t="s">
        <v>479</v>
      </c>
      <c r="C236" s="6" t="s">
        <v>557</v>
      </c>
      <c r="D236" s="6" t="s">
        <v>773</v>
      </c>
      <c r="E236" s="6" t="s">
        <v>569</v>
      </c>
      <c r="F236" s="6" t="s">
        <v>415</v>
      </c>
    </row>
    <row r="237" spans="1:6">
      <c r="A237" s="6" t="s">
        <v>558</v>
      </c>
      <c r="B237" s="6" t="s">
        <v>559</v>
      </c>
      <c r="C237" s="6" t="s">
        <v>557</v>
      </c>
      <c r="D237" s="6" t="s">
        <v>773</v>
      </c>
      <c r="E237" s="6" t="s">
        <v>569</v>
      </c>
      <c r="F237" s="6" t="s">
        <v>415</v>
      </c>
    </row>
    <row r="238" spans="1:6">
      <c r="A238" s="6" t="s">
        <v>480</v>
      </c>
      <c r="B238" s="6" t="s">
        <v>481</v>
      </c>
      <c r="C238" s="6" t="s">
        <v>557</v>
      </c>
      <c r="D238" s="6" t="s">
        <v>773</v>
      </c>
      <c r="E238" s="6" t="s">
        <v>570</v>
      </c>
      <c r="F238" s="6" t="s">
        <v>482</v>
      </c>
    </row>
    <row r="239" spans="1:6">
      <c r="A239" s="6" t="s">
        <v>483</v>
      </c>
      <c r="B239" s="6" t="s">
        <v>484</v>
      </c>
      <c r="C239" s="6" t="s">
        <v>557</v>
      </c>
      <c r="D239" s="6" t="s">
        <v>773</v>
      </c>
      <c r="E239" s="6" t="s">
        <v>570</v>
      </c>
      <c r="F239" s="6" t="s">
        <v>482</v>
      </c>
    </row>
    <row r="240" spans="1:6">
      <c r="A240" s="6" t="s">
        <v>485</v>
      </c>
      <c r="B240" s="6" t="s">
        <v>486</v>
      </c>
      <c r="C240" s="6" t="s">
        <v>557</v>
      </c>
      <c r="D240" s="6" t="s">
        <v>773</v>
      </c>
      <c r="E240" s="6" t="s">
        <v>570</v>
      </c>
      <c r="F240" s="6" t="s">
        <v>482</v>
      </c>
    </row>
    <row r="241" spans="1:6">
      <c r="A241" s="6" t="s">
        <v>487</v>
      </c>
      <c r="B241" s="6" t="s">
        <v>488</v>
      </c>
      <c r="C241" s="6" t="s">
        <v>557</v>
      </c>
      <c r="D241" s="6" t="s">
        <v>773</v>
      </c>
      <c r="E241" s="6" t="s">
        <v>570</v>
      </c>
      <c r="F241" s="6" t="s">
        <v>482</v>
      </c>
    </row>
    <row r="242" spans="1:6">
      <c r="A242" s="6" t="s">
        <v>489</v>
      </c>
      <c r="B242" s="6" t="s">
        <v>490</v>
      </c>
      <c r="C242" s="6" t="s">
        <v>557</v>
      </c>
      <c r="D242" s="6" t="s">
        <v>773</v>
      </c>
      <c r="E242" s="6" t="s">
        <v>570</v>
      </c>
      <c r="F242" s="6" t="s">
        <v>482</v>
      </c>
    </row>
    <row r="243" spans="1:6">
      <c r="A243" s="6" t="s">
        <v>491</v>
      </c>
      <c r="B243" s="6" t="s">
        <v>492</v>
      </c>
      <c r="C243" s="6" t="s">
        <v>557</v>
      </c>
      <c r="D243" s="6" t="s">
        <v>773</v>
      </c>
      <c r="E243" s="6" t="s">
        <v>570</v>
      </c>
      <c r="F243" s="6" t="s">
        <v>482</v>
      </c>
    </row>
    <row r="244" spans="1:6">
      <c r="A244" s="6" t="s">
        <v>493</v>
      </c>
      <c r="B244" s="6" t="s">
        <v>494</v>
      </c>
      <c r="C244" s="6" t="s">
        <v>557</v>
      </c>
      <c r="D244" s="6" t="s">
        <v>773</v>
      </c>
      <c r="E244" s="6" t="s">
        <v>570</v>
      </c>
      <c r="F244" s="6" t="s">
        <v>482</v>
      </c>
    </row>
    <row r="245" spans="1:6">
      <c r="A245" s="6" t="s">
        <v>495</v>
      </c>
      <c r="B245" s="6" t="s">
        <v>496</v>
      </c>
      <c r="C245" s="6" t="s">
        <v>557</v>
      </c>
      <c r="D245" s="6" t="s">
        <v>773</v>
      </c>
      <c r="E245" s="6" t="s">
        <v>570</v>
      </c>
      <c r="F245" s="6" t="s">
        <v>482</v>
      </c>
    </row>
    <row r="246" spans="1:6">
      <c r="A246" s="6" t="s">
        <v>497</v>
      </c>
      <c r="B246" s="6" t="s">
        <v>498</v>
      </c>
      <c r="C246" s="6" t="s">
        <v>557</v>
      </c>
      <c r="D246" s="6" t="s">
        <v>773</v>
      </c>
      <c r="E246" s="6" t="s">
        <v>570</v>
      </c>
      <c r="F246" s="6" t="s">
        <v>482</v>
      </c>
    </row>
    <row r="247" spans="1:6">
      <c r="A247" s="6" t="s">
        <v>499</v>
      </c>
      <c r="B247" s="6" t="s">
        <v>500</v>
      </c>
      <c r="C247" s="6" t="s">
        <v>557</v>
      </c>
      <c r="D247" s="6" t="s">
        <v>773</v>
      </c>
      <c r="E247" s="6" t="s">
        <v>570</v>
      </c>
      <c r="F247" s="6" t="s">
        <v>482</v>
      </c>
    </row>
    <row r="248" spans="1:6">
      <c r="A248" s="6" t="s">
        <v>501</v>
      </c>
      <c r="B248" s="6" t="s">
        <v>502</v>
      </c>
      <c r="C248" s="6" t="s">
        <v>557</v>
      </c>
      <c r="D248" s="6" t="s">
        <v>773</v>
      </c>
      <c r="E248" s="6" t="s">
        <v>570</v>
      </c>
      <c r="F248" s="6" t="s">
        <v>482</v>
      </c>
    </row>
    <row r="249" spans="1:6">
      <c r="A249" s="6" t="s">
        <v>503</v>
      </c>
      <c r="B249" s="6" t="s">
        <v>504</v>
      </c>
      <c r="C249" s="6" t="s">
        <v>557</v>
      </c>
      <c r="D249" s="6" t="s">
        <v>773</v>
      </c>
      <c r="E249" s="6" t="s">
        <v>570</v>
      </c>
      <c r="F249" s="6" t="s">
        <v>482</v>
      </c>
    </row>
    <row r="250" spans="1:6">
      <c r="A250" s="6" t="s">
        <v>560</v>
      </c>
      <c r="B250" s="6" t="s">
        <v>561</v>
      </c>
      <c r="C250" s="6" t="s">
        <v>557</v>
      </c>
      <c r="D250" s="6" t="s">
        <v>773</v>
      </c>
      <c r="E250" s="6" t="s">
        <v>570</v>
      </c>
      <c r="F250" s="6" t="s">
        <v>482</v>
      </c>
    </row>
    <row r="251" spans="1:6">
      <c r="A251" s="6" t="s">
        <v>505</v>
      </c>
      <c r="B251" s="6" t="s">
        <v>506</v>
      </c>
      <c r="C251" s="6" t="s">
        <v>557</v>
      </c>
      <c r="D251" s="6" t="s">
        <v>773</v>
      </c>
      <c r="E251" s="6" t="s">
        <v>570</v>
      </c>
      <c r="F251" s="6" t="s">
        <v>482</v>
      </c>
    </row>
    <row r="252" spans="1:6">
      <c r="A252" s="6" t="s">
        <v>507</v>
      </c>
      <c r="B252" s="6" t="s">
        <v>408</v>
      </c>
      <c r="C252" s="6" t="s">
        <v>557</v>
      </c>
      <c r="D252" s="6" t="s">
        <v>773</v>
      </c>
      <c r="E252" s="6" t="s">
        <v>570</v>
      </c>
      <c r="F252" s="6" t="s">
        <v>482</v>
      </c>
    </row>
    <row r="253" spans="1:6">
      <c r="A253" s="6" t="s">
        <v>508</v>
      </c>
      <c r="B253" s="6" t="s">
        <v>509</v>
      </c>
      <c r="C253" s="6" t="s">
        <v>557</v>
      </c>
      <c r="D253" s="6" t="s">
        <v>773</v>
      </c>
      <c r="E253" s="6" t="s">
        <v>570</v>
      </c>
      <c r="F253" s="6" t="s">
        <v>482</v>
      </c>
    </row>
    <row r="254" spans="1:6">
      <c r="A254" s="6" t="s">
        <v>510</v>
      </c>
      <c r="B254" s="6" t="s">
        <v>511</v>
      </c>
      <c r="C254" s="6" t="s">
        <v>557</v>
      </c>
      <c r="D254" s="6" t="s">
        <v>773</v>
      </c>
      <c r="E254" s="6" t="s">
        <v>570</v>
      </c>
      <c r="F254" s="6" t="s">
        <v>482</v>
      </c>
    </row>
    <row r="255" spans="1:6">
      <c r="A255" s="6" t="s">
        <v>512</v>
      </c>
      <c r="B255" s="6" t="s">
        <v>513</v>
      </c>
      <c r="C255" s="6" t="s">
        <v>557</v>
      </c>
      <c r="D255" s="6" t="s">
        <v>773</v>
      </c>
      <c r="E255" s="6" t="s">
        <v>570</v>
      </c>
      <c r="F255" s="6" t="s">
        <v>482</v>
      </c>
    </row>
    <row r="256" spans="1:6">
      <c r="A256" s="6" t="s">
        <v>514</v>
      </c>
      <c r="B256" s="6" t="s">
        <v>515</v>
      </c>
      <c r="C256" s="6" t="s">
        <v>557</v>
      </c>
      <c r="D256" s="6" t="s">
        <v>773</v>
      </c>
      <c r="E256" s="6" t="s">
        <v>570</v>
      </c>
      <c r="F256" s="6" t="s">
        <v>482</v>
      </c>
    </row>
    <row r="257" spans="1:6">
      <c r="A257" s="6" t="s">
        <v>516</v>
      </c>
      <c r="B257" s="6" t="s">
        <v>517</v>
      </c>
      <c r="C257" s="6" t="s">
        <v>557</v>
      </c>
      <c r="D257" s="6" t="s">
        <v>773</v>
      </c>
      <c r="E257" s="6" t="s">
        <v>570</v>
      </c>
      <c r="F257" s="6" t="s">
        <v>482</v>
      </c>
    </row>
    <row r="258" spans="1:6">
      <c r="A258" s="6" t="s">
        <v>518</v>
      </c>
      <c r="B258" s="6" t="s">
        <v>519</v>
      </c>
      <c r="C258" s="6" t="s">
        <v>557</v>
      </c>
      <c r="D258" s="6" t="s">
        <v>773</v>
      </c>
      <c r="E258" s="6" t="s">
        <v>570</v>
      </c>
      <c r="F258" s="6" t="s">
        <v>482</v>
      </c>
    </row>
    <row r="259" spans="1:6">
      <c r="A259" s="6" t="s">
        <v>520</v>
      </c>
      <c r="B259" s="6" t="s">
        <v>521</v>
      </c>
      <c r="C259" s="6" t="s">
        <v>557</v>
      </c>
      <c r="D259" s="6" t="s">
        <v>773</v>
      </c>
      <c r="E259" s="6" t="s">
        <v>570</v>
      </c>
      <c r="F259" s="6" t="s">
        <v>482</v>
      </c>
    </row>
    <row r="260" spans="1:6">
      <c r="A260" s="6" t="s">
        <v>522</v>
      </c>
      <c r="B260" s="6" t="s">
        <v>523</v>
      </c>
      <c r="C260" s="6" t="s">
        <v>557</v>
      </c>
      <c r="D260" s="6" t="s">
        <v>773</v>
      </c>
      <c r="E260" s="6" t="s">
        <v>570</v>
      </c>
      <c r="F260" s="6" t="s">
        <v>482</v>
      </c>
    </row>
    <row r="261" spans="1:6">
      <c r="A261" s="6" t="s">
        <v>524</v>
      </c>
      <c r="B261" s="6" t="s">
        <v>525</v>
      </c>
      <c r="C261" s="6" t="s">
        <v>557</v>
      </c>
      <c r="D261" s="6" t="s">
        <v>773</v>
      </c>
      <c r="E261" s="6" t="s">
        <v>570</v>
      </c>
      <c r="F261" s="6" t="s">
        <v>482</v>
      </c>
    </row>
    <row r="262" spans="1:6">
      <c r="A262" s="6" t="s">
        <v>526</v>
      </c>
      <c r="B262" s="6" t="s">
        <v>527</v>
      </c>
      <c r="C262" s="6" t="s">
        <v>557</v>
      </c>
      <c r="D262" s="6" t="s">
        <v>773</v>
      </c>
      <c r="E262" s="6" t="s">
        <v>570</v>
      </c>
      <c r="F262" s="6" t="s">
        <v>482</v>
      </c>
    </row>
    <row r="263" spans="1:6">
      <c r="A263" s="6" t="s">
        <v>528</v>
      </c>
      <c r="B263" s="6" t="s">
        <v>529</v>
      </c>
      <c r="C263" s="6" t="s">
        <v>557</v>
      </c>
      <c r="D263" s="6" t="s">
        <v>773</v>
      </c>
      <c r="E263" s="6" t="s">
        <v>570</v>
      </c>
      <c r="F263" s="6" t="s">
        <v>482</v>
      </c>
    </row>
    <row r="264" spans="1:6">
      <c r="A264" s="6" t="s">
        <v>530</v>
      </c>
      <c r="B264" s="6" t="s">
        <v>531</v>
      </c>
      <c r="C264" s="6" t="s">
        <v>557</v>
      </c>
      <c r="D264" s="6" t="s">
        <v>773</v>
      </c>
      <c r="E264" s="6" t="s">
        <v>570</v>
      </c>
      <c r="F264" s="6" t="s">
        <v>482</v>
      </c>
    </row>
    <row r="265" spans="1:6">
      <c r="A265" s="6" t="s">
        <v>532</v>
      </c>
      <c r="B265" s="6" t="s">
        <v>533</v>
      </c>
      <c r="C265" s="6" t="s">
        <v>557</v>
      </c>
      <c r="D265" s="6" t="s">
        <v>773</v>
      </c>
      <c r="E265" s="6" t="s">
        <v>570</v>
      </c>
      <c r="F265" s="6" t="s">
        <v>482</v>
      </c>
    </row>
    <row r="266" spans="1:6">
      <c r="A266" s="6" t="s">
        <v>534</v>
      </c>
      <c r="B266" s="6" t="s">
        <v>535</v>
      </c>
      <c r="C266" s="6" t="s">
        <v>557</v>
      </c>
      <c r="D266" s="6" t="s">
        <v>773</v>
      </c>
      <c r="E266" s="6" t="s">
        <v>570</v>
      </c>
      <c r="F266" s="6" t="s">
        <v>482</v>
      </c>
    </row>
    <row r="267" spans="1:6">
      <c r="A267" s="6" t="s">
        <v>536</v>
      </c>
      <c r="B267" s="6" t="s">
        <v>537</v>
      </c>
      <c r="C267" s="6" t="s">
        <v>557</v>
      </c>
      <c r="D267" s="6" t="s">
        <v>773</v>
      </c>
      <c r="E267" s="6" t="s">
        <v>570</v>
      </c>
      <c r="F267" s="6" t="s">
        <v>482</v>
      </c>
    </row>
    <row r="268" spans="1:6">
      <c r="A268" s="6" t="s">
        <v>538</v>
      </c>
      <c r="B268" s="6" t="s">
        <v>539</v>
      </c>
      <c r="C268" s="6" t="s">
        <v>557</v>
      </c>
      <c r="D268" s="6" t="s">
        <v>773</v>
      </c>
      <c r="E268" s="6" t="s">
        <v>570</v>
      </c>
      <c r="F268" s="6" t="s">
        <v>482</v>
      </c>
    </row>
    <row r="269" spans="1:6">
      <c r="A269" s="6" t="s">
        <v>540</v>
      </c>
      <c r="B269" s="6" t="s">
        <v>541</v>
      </c>
      <c r="C269" s="6" t="s">
        <v>557</v>
      </c>
      <c r="D269" s="6" t="s">
        <v>773</v>
      </c>
      <c r="E269" s="6" t="s">
        <v>570</v>
      </c>
      <c r="F269" s="6" t="s">
        <v>482</v>
      </c>
    </row>
    <row r="270" spans="1:6">
      <c r="A270" s="6" t="s">
        <v>542</v>
      </c>
      <c r="B270" s="6" t="s">
        <v>543</v>
      </c>
      <c r="C270" s="6" t="s">
        <v>557</v>
      </c>
      <c r="D270" s="6" t="s">
        <v>773</v>
      </c>
      <c r="E270" s="6" t="s">
        <v>570</v>
      </c>
      <c r="F270" s="6" t="s">
        <v>482</v>
      </c>
    </row>
    <row r="271" spans="1:6">
      <c r="A271" s="6" t="s">
        <v>544</v>
      </c>
      <c r="B271" s="6" t="s">
        <v>545</v>
      </c>
      <c r="C271" s="6" t="s">
        <v>557</v>
      </c>
      <c r="D271" s="6" t="s">
        <v>773</v>
      </c>
      <c r="E271" s="6" t="s">
        <v>570</v>
      </c>
      <c r="F271" s="6" t="s">
        <v>482</v>
      </c>
    </row>
    <row r="272" spans="1:6">
      <c r="A272" s="6" t="s">
        <v>546</v>
      </c>
      <c r="B272" s="6" t="s">
        <v>547</v>
      </c>
      <c r="C272" s="6" t="s">
        <v>557</v>
      </c>
      <c r="D272" s="6" t="s">
        <v>773</v>
      </c>
      <c r="E272" s="6" t="s">
        <v>570</v>
      </c>
      <c r="F272" s="6" t="s">
        <v>482</v>
      </c>
    </row>
    <row r="273" spans="1:10">
      <c r="A273" s="6" t="s">
        <v>548</v>
      </c>
      <c r="B273" s="6" t="s">
        <v>549</v>
      </c>
      <c r="C273" s="6" t="s">
        <v>557</v>
      </c>
      <c r="D273" s="6" t="s">
        <v>773</v>
      </c>
      <c r="E273" s="6" t="s">
        <v>570</v>
      </c>
      <c r="F273" s="6" t="s">
        <v>482</v>
      </c>
    </row>
    <row r="274" spans="1:10">
      <c r="A274" s="6" t="s">
        <v>550</v>
      </c>
      <c r="B274" s="6" t="s">
        <v>551</v>
      </c>
      <c r="C274" s="6" t="s">
        <v>557</v>
      </c>
      <c r="D274" s="6" t="s">
        <v>773</v>
      </c>
      <c r="E274" s="6" t="s">
        <v>570</v>
      </c>
      <c r="F274" s="6" t="s">
        <v>482</v>
      </c>
    </row>
    <row r="275" spans="1:10">
      <c r="A275" s="6" t="s">
        <v>552</v>
      </c>
      <c r="B275" s="6" t="s">
        <v>553</v>
      </c>
      <c r="C275" s="6" t="s">
        <v>557</v>
      </c>
      <c r="D275" s="6" t="s">
        <v>773</v>
      </c>
      <c r="E275" s="6" t="s">
        <v>570</v>
      </c>
      <c r="F275" s="6" t="s">
        <v>482</v>
      </c>
    </row>
    <row r="276" spans="1:10">
      <c r="A276" s="6" t="s">
        <v>554</v>
      </c>
      <c r="B276" s="6" t="s">
        <v>555</v>
      </c>
      <c r="C276" s="6" t="s">
        <v>557</v>
      </c>
      <c r="D276" s="6" t="s">
        <v>773</v>
      </c>
      <c r="E276" s="6" t="s">
        <v>570</v>
      </c>
      <c r="F276" s="6" t="s">
        <v>482</v>
      </c>
    </row>
    <row r="277" spans="1:10">
      <c r="A277" s="6" t="s">
        <v>556</v>
      </c>
      <c r="B277" s="6" t="s">
        <v>769</v>
      </c>
      <c r="C277" s="6" t="s">
        <v>557</v>
      </c>
      <c r="D277" s="6" t="s">
        <v>773</v>
      </c>
      <c r="E277" s="6" t="s">
        <v>570</v>
      </c>
      <c r="F277" s="6" t="s">
        <v>482</v>
      </c>
    </row>
    <row r="278" spans="1:10">
      <c r="F278" s="5" t="s">
        <v>614</v>
      </c>
    </row>
    <row r="279" spans="1:10">
      <c r="A279" s="5" t="s">
        <v>575</v>
      </c>
      <c r="B279" s="5" t="s">
        <v>575</v>
      </c>
      <c r="C279" s="5" t="s">
        <v>575</v>
      </c>
      <c r="D279" s="5" t="s">
        <v>575</v>
      </c>
      <c r="E279" s="5" t="s">
        <v>613</v>
      </c>
      <c r="F279" s="5" t="s">
        <v>623</v>
      </c>
    </row>
    <row r="280" spans="1:10">
      <c r="A280" s="5" t="s">
        <v>778</v>
      </c>
      <c r="B280" s="7">
        <v>44562</v>
      </c>
      <c r="C280" s="5" t="s">
        <v>579</v>
      </c>
      <c r="D280" s="5" t="s">
        <v>612</v>
      </c>
      <c r="E280" s="9">
        <v>30</v>
      </c>
      <c r="F280" s="8">
        <f>45</f>
        <v>45</v>
      </c>
      <c r="J280" s="8"/>
    </row>
    <row r="281" spans="1:10">
      <c r="A281" s="5" t="s">
        <v>779</v>
      </c>
      <c r="B281" s="7">
        <v>44593</v>
      </c>
      <c r="C281" s="5" t="s">
        <v>580</v>
      </c>
      <c r="D281" s="5" t="s">
        <v>582</v>
      </c>
      <c r="E281" s="9">
        <v>31</v>
      </c>
      <c r="F281" s="8">
        <f>E281*$F$280/$E$280</f>
        <v>46.5</v>
      </c>
      <c r="J281" s="8"/>
    </row>
    <row r="282" spans="1:10">
      <c r="A282" s="5" t="s">
        <v>780</v>
      </c>
      <c r="B282" s="7">
        <v>44621</v>
      </c>
      <c r="D282" s="5" t="s">
        <v>583</v>
      </c>
      <c r="E282" s="9">
        <v>32</v>
      </c>
      <c r="F282" s="8">
        <f t="shared" ref="F282:F310" si="0">E282*$F$280/$E$280</f>
        <v>48</v>
      </c>
    </row>
    <row r="283" spans="1:10">
      <c r="A283" s="5" t="s">
        <v>781</v>
      </c>
      <c r="B283" s="7">
        <v>44652</v>
      </c>
      <c r="D283" s="5" t="s">
        <v>584</v>
      </c>
      <c r="E283" s="9">
        <v>33</v>
      </c>
      <c r="F283" s="8">
        <f t="shared" si="0"/>
        <v>49.5</v>
      </c>
    </row>
    <row r="284" spans="1:10">
      <c r="B284" s="7">
        <v>44682</v>
      </c>
      <c r="D284" s="5" t="s">
        <v>585</v>
      </c>
      <c r="E284" s="9">
        <v>34</v>
      </c>
      <c r="F284" s="8">
        <f t="shared" si="0"/>
        <v>51</v>
      </c>
    </row>
    <row r="285" spans="1:10">
      <c r="B285" s="7">
        <v>44713</v>
      </c>
      <c r="D285" s="5" t="s">
        <v>586</v>
      </c>
      <c r="E285" s="9">
        <v>35</v>
      </c>
      <c r="F285" s="8">
        <f t="shared" si="0"/>
        <v>52.5</v>
      </c>
    </row>
    <row r="286" spans="1:10">
      <c r="B286" s="7">
        <v>44743</v>
      </c>
      <c r="D286" s="5" t="s">
        <v>587</v>
      </c>
      <c r="E286" s="9">
        <v>36</v>
      </c>
      <c r="F286" s="8">
        <f t="shared" si="0"/>
        <v>54</v>
      </c>
    </row>
    <row r="287" spans="1:10">
      <c r="B287" s="7">
        <v>44774</v>
      </c>
      <c r="D287" s="5" t="s">
        <v>588</v>
      </c>
      <c r="E287" s="9">
        <v>37</v>
      </c>
      <c r="F287" s="8">
        <f t="shared" si="0"/>
        <v>55.5</v>
      </c>
    </row>
    <row r="288" spans="1:10">
      <c r="B288" s="7">
        <v>44805</v>
      </c>
      <c r="D288" s="5" t="s">
        <v>589</v>
      </c>
      <c r="E288" s="9">
        <v>38</v>
      </c>
      <c r="F288" s="8">
        <f t="shared" si="0"/>
        <v>57</v>
      </c>
    </row>
    <row r="289" spans="1:6">
      <c r="A289" s="7"/>
      <c r="B289" s="7">
        <v>44835</v>
      </c>
      <c r="D289" s="5" t="s">
        <v>590</v>
      </c>
      <c r="E289" s="9">
        <v>39</v>
      </c>
      <c r="F289" s="8">
        <f t="shared" si="0"/>
        <v>58.5</v>
      </c>
    </row>
    <row r="290" spans="1:6">
      <c r="A290" s="7"/>
      <c r="B290" s="7">
        <v>44866</v>
      </c>
      <c r="D290" s="5" t="s">
        <v>591</v>
      </c>
      <c r="E290" s="9">
        <v>40</v>
      </c>
      <c r="F290" s="8">
        <f t="shared" si="0"/>
        <v>60</v>
      </c>
    </row>
    <row r="291" spans="1:6">
      <c r="A291" s="7"/>
      <c r="B291" s="7">
        <v>44896</v>
      </c>
      <c r="D291" s="5" t="s">
        <v>592</v>
      </c>
      <c r="E291" s="9">
        <v>41</v>
      </c>
      <c r="F291" s="8">
        <f t="shared" si="0"/>
        <v>61.5</v>
      </c>
    </row>
    <row r="292" spans="1:6">
      <c r="A292" s="7"/>
      <c r="B292" s="7">
        <v>44927</v>
      </c>
      <c r="D292" s="5" t="s">
        <v>593</v>
      </c>
      <c r="E292" s="9">
        <v>42</v>
      </c>
      <c r="F292" s="8">
        <f t="shared" si="0"/>
        <v>63</v>
      </c>
    </row>
    <row r="293" spans="1:6">
      <c r="A293" s="7"/>
      <c r="B293" s="7">
        <v>44958</v>
      </c>
      <c r="D293" s="5" t="s">
        <v>594</v>
      </c>
      <c r="E293" s="9">
        <v>43</v>
      </c>
      <c r="F293" s="8">
        <f t="shared" si="0"/>
        <v>64.5</v>
      </c>
    </row>
    <row r="294" spans="1:6">
      <c r="A294" s="7"/>
      <c r="B294" s="7">
        <v>44986</v>
      </c>
      <c r="D294" s="5" t="s">
        <v>595</v>
      </c>
      <c r="E294" s="9">
        <v>44</v>
      </c>
      <c r="F294" s="8">
        <f t="shared" si="0"/>
        <v>66</v>
      </c>
    </row>
    <row r="295" spans="1:6">
      <c r="A295" s="7"/>
      <c r="B295" s="7">
        <v>45383</v>
      </c>
      <c r="D295" s="5" t="s">
        <v>596</v>
      </c>
      <c r="E295" s="9">
        <v>45</v>
      </c>
      <c r="F295" s="8">
        <f t="shared" si="0"/>
        <v>67.5</v>
      </c>
    </row>
    <row r="296" spans="1:6">
      <c r="A296" s="7"/>
      <c r="B296" s="7">
        <v>45413</v>
      </c>
      <c r="D296" s="5" t="s">
        <v>597</v>
      </c>
      <c r="E296" s="9">
        <v>46</v>
      </c>
      <c r="F296" s="8">
        <f t="shared" si="0"/>
        <v>69</v>
      </c>
    </row>
    <row r="297" spans="1:6">
      <c r="A297" s="7"/>
      <c r="B297" s="7">
        <v>45444</v>
      </c>
      <c r="D297" s="5" t="s">
        <v>598</v>
      </c>
      <c r="E297" s="9">
        <v>47</v>
      </c>
      <c r="F297" s="8">
        <f t="shared" si="0"/>
        <v>70.5</v>
      </c>
    </row>
    <row r="298" spans="1:6">
      <c r="A298" s="7"/>
      <c r="B298" s="7">
        <v>45474</v>
      </c>
      <c r="D298" s="5" t="s">
        <v>599</v>
      </c>
      <c r="E298" s="9">
        <v>48</v>
      </c>
      <c r="F298" s="8">
        <f t="shared" si="0"/>
        <v>72</v>
      </c>
    </row>
    <row r="299" spans="1:6">
      <c r="A299" s="7"/>
      <c r="B299" s="7">
        <v>45505</v>
      </c>
      <c r="D299" s="5" t="s">
        <v>600</v>
      </c>
      <c r="E299" s="9">
        <v>49</v>
      </c>
      <c r="F299" s="8">
        <f t="shared" si="0"/>
        <v>73.5</v>
      </c>
    </row>
    <row r="300" spans="1:6">
      <c r="A300" s="7"/>
      <c r="B300" s="7">
        <v>45536</v>
      </c>
      <c r="D300" s="5" t="s">
        <v>601</v>
      </c>
      <c r="E300" s="9">
        <v>50</v>
      </c>
      <c r="F300" s="8">
        <f t="shared" si="0"/>
        <v>75</v>
      </c>
    </row>
    <row r="301" spans="1:6">
      <c r="A301" s="7"/>
      <c r="B301" s="7">
        <v>45566</v>
      </c>
      <c r="D301" s="5" t="s">
        <v>602</v>
      </c>
      <c r="E301" s="9">
        <v>51</v>
      </c>
      <c r="F301" s="8">
        <f t="shared" si="0"/>
        <v>76.5</v>
      </c>
    </row>
    <row r="302" spans="1:6">
      <c r="B302" s="7">
        <v>45597</v>
      </c>
      <c r="D302" s="5" t="s">
        <v>603</v>
      </c>
      <c r="E302" s="9">
        <v>52</v>
      </c>
      <c r="F302" s="8">
        <f t="shared" si="0"/>
        <v>78</v>
      </c>
    </row>
    <row r="303" spans="1:6">
      <c r="B303" s="7">
        <v>45627</v>
      </c>
      <c r="D303" s="5" t="s">
        <v>604</v>
      </c>
      <c r="E303" s="9">
        <v>53</v>
      </c>
      <c r="F303" s="8">
        <f t="shared" si="0"/>
        <v>79.5</v>
      </c>
    </row>
    <row r="304" spans="1:6">
      <c r="B304" s="7">
        <v>45658</v>
      </c>
      <c r="D304" s="5" t="s">
        <v>605</v>
      </c>
      <c r="E304" s="9">
        <v>54</v>
      </c>
      <c r="F304" s="8">
        <f t="shared" si="0"/>
        <v>81</v>
      </c>
    </row>
    <row r="305" spans="2:6">
      <c r="B305" s="7">
        <v>45689</v>
      </c>
      <c r="D305" s="5" t="s">
        <v>606</v>
      </c>
      <c r="E305" s="9">
        <v>55</v>
      </c>
      <c r="F305" s="8">
        <f t="shared" si="0"/>
        <v>82.5</v>
      </c>
    </row>
    <row r="306" spans="2:6">
      <c r="B306" s="7">
        <v>45717</v>
      </c>
      <c r="D306" s="5" t="s">
        <v>607</v>
      </c>
      <c r="E306" s="9">
        <v>56</v>
      </c>
      <c r="F306" s="8">
        <f t="shared" si="0"/>
        <v>84</v>
      </c>
    </row>
    <row r="307" spans="2:6">
      <c r="D307" s="5" t="s">
        <v>608</v>
      </c>
      <c r="E307" s="9">
        <v>57</v>
      </c>
      <c r="F307" s="8">
        <f t="shared" si="0"/>
        <v>85.5</v>
      </c>
    </row>
    <row r="308" spans="2:6">
      <c r="D308" s="5" t="s">
        <v>609</v>
      </c>
      <c r="E308" s="9">
        <v>58</v>
      </c>
      <c r="F308" s="8">
        <f t="shared" si="0"/>
        <v>87</v>
      </c>
    </row>
    <row r="309" spans="2:6">
      <c r="D309" s="5" t="s">
        <v>610</v>
      </c>
      <c r="E309" s="9">
        <v>59</v>
      </c>
      <c r="F309" s="8">
        <f t="shared" si="0"/>
        <v>88.5</v>
      </c>
    </row>
    <row r="310" spans="2:6">
      <c r="D310" s="5" t="s">
        <v>611</v>
      </c>
      <c r="E310" s="9">
        <v>60</v>
      </c>
      <c r="F310" s="8">
        <f t="shared" si="0"/>
        <v>90</v>
      </c>
    </row>
  </sheetData>
  <sheetProtection algorithmName="SHA-512" hashValue="Gp9DXxgy0/Ct7TBspQrOoa2ULYewRr2aRTfbKZPBZDZjXn+7Ngr6bTdOS6SGcwFmMFJSJCVbJnb88ExU2ulIDA==" saltValue="oKZKejSKsyQDJElBp8WiF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Info and Guidance</vt:lpstr>
      <vt:lpstr>2. Specification</vt:lpstr>
      <vt:lpstr>3. Claim Form</vt:lpstr>
      <vt:lpstr>3. Formulas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 Christine - Primary Care Finance Assistant</dc:creator>
  <cp:lastModifiedBy>Yasser Allybokus</cp:lastModifiedBy>
  <dcterms:created xsi:type="dcterms:W3CDTF">2021-11-17T11:59:46Z</dcterms:created>
  <dcterms:modified xsi:type="dcterms:W3CDTF">2024-04-30T09:01:41Z</dcterms:modified>
</cp:coreProperties>
</file>